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petr.zikmund\OneDrive - Termonta Praha a.s\Plocha\"/>
    </mc:Choice>
  </mc:AlternateContent>
  <bookViews>
    <workbookView xWindow="0" yWindow="0" windowWidth="13035" windowHeight="8955" tabRatio="635"/>
  </bookViews>
  <sheets>
    <sheet name="PŘEHLED_CELKEM " sheetId="8" r:id="rId1"/>
    <sheet name="01 - PK" sheetId="10" r:id="rId2"/>
    <sheet name="02 - Doplňkový materiál" sheetId="11" r:id="rId3"/>
    <sheet name="03 - MaR" sheetId="9" r:id="rId4"/>
    <sheet name="04 - Ostatní" sheetId="7" r:id="rId5"/>
  </sheets>
  <definedNames>
    <definedName name="_xlnm.Print_Titles" localSheetId="1">'01 - PK'!$8:$9</definedName>
    <definedName name="_xlnm.Print_Titles" localSheetId="2">'02 - Doplňkový materiál'!$8:$9</definedName>
    <definedName name="_xlnm.Print_Titles" localSheetId="3">'03 - MaR'!$8:$9</definedName>
    <definedName name="_xlnm.Print_Titles" localSheetId="4">'04 - Ostatní'!$8:$10</definedName>
    <definedName name="_xlnm.Print_Area" localSheetId="1">'01 - PK'!$A$1:$H$98</definedName>
    <definedName name="_xlnm.Print_Area" localSheetId="2">'02 - Doplňkový materiál'!$A$1:$G$71</definedName>
    <definedName name="_xlnm.Print_Area" localSheetId="3">'03 - MaR'!$A$1:$G$200</definedName>
    <definedName name="_xlnm.Print_Area" localSheetId="0">'PŘEHLED_CELKEM '!$A$1:$C$31</definedName>
  </definedNames>
  <calcPr calcId="152511" fullCalcOnLoad="1" iterateCount="1"/>
</workbook>
</file>

<file path=xl/calcChain.xml><?xml version="1.0" encoding="utf-8"?>
<calcChain xmlns="http://schemas.openxmlformats.org/spreadsheetml/2006/main">
  <c r="G140" i="9" l="1"/>
  <c r="G173" i="9"/>
  <c r="G172" i="9"/>
  <c r="G198" i="9"/>
  <c r="G200" i="9" s="1"/>
  <c r="B17" i="8" s="1"/>
  <c r="G123" i="9"/>
  <c r="G122" i="9"/>
  <c r="G76" i="9"/>
  <c r="G67" i="11"/>
  <c r="G54" i="11"/>
  <c r="G38" i="11"/>
  <c r="G32" i="11"/>
  <c r="G42" i="11"/>
  <c r="G69" i="11"/>
  <c r="G65" i="11"/>
  <c r="G64" i="11"/>
  <c r="G63" i="11"/>
  <c r="G62" i="11"/>
  <c r="G61" i="11"/>
  <c r="G60" i="11"/>
  <c r="G58" i="11"/>
  <c r="G57" i="11"/>
  <c r="G56" i="11"/>
  <c r="G55" i="11"/>
  <c r="G53" i="11"/>
  <c r="G52" i="11"/>
  <c r="G50" i="11"/>
  <c r="G49" i="11"/>
  <c r="G47" i="11"/>
  <c r="G46" i="11"/>
  <c r="G45" i="11"/>
  <c r="G43" i="11"/>
  <c r="G39" i="11"/>
  <c r="G37" i="11"/>
  <c r="G36" i="11"/>
  <c r="G34" i="11"/>
  <c r="G33" i="11"/>
  <c r="G30" i="11"/>
  <c r="G29" i="11"/>
  <c r="G27" i="11"/>
  <c r="G26" i="11"/>
  <c r="G25" i="11"/>
  <c r="G24" i="11"/>
  <c r="G23" i="11"/>
  <c r="G22" i="11"/>
  <c r="G21" i="11"/>
  <c r="G20" i="11"/>
  <c r="G19" i="11"/>
  <c r="G17" i="11"/>
  <c r="G16" i="11"/>
  <c r="G15" i="11"/>
  <c r="G13" i="11"/>
  <c r="G71" i="11" s="1"/>
  <c r="G12" i="11"/>
  <c r="G70" i="9"/>
  <c r="G15" i="9"/>
  <c r="G14" i="9"/>
  <c r="H94" i="10"/>
  <c r="H42" i="10"/>
  <c r="H43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9" i="10"/>
  <c r="H60" i="10"/>
  <c r="H61" i="10"/>
  <c r="H62" i="10"/>
  <c r="H63" i="10"/>
  <c r="H64" i="10"/>
  <c r="H66" i="10"/>
  <c r="H67" i="10"/>
  <c r="H68" i="10"/>
  <c r="H69" i="10"/>
  <c r="H70" i="10"/>
  <c r="H71" i="10"/>
  <c r="H72" i="10"/>
  <c r="H73" i="10"/>
  <c r="H74" i="10"/>
  <c r="H75" i="10"/>
  <c r="H76" i="10"/>
  <c r="H77" i="10"/>
  <c r="H78" i="10"/>
  <c r="H79" i="10"/>
  <c r="H80" i="10"/>
  <c r="H82" i="10"/>
  <c r="H83" i="10"/>
  <c r="H84" i="10"/>
  <c r="H85" i="10"/>
  <c r="H86" i="10"/>
  <c r="H87" i="10"/>
  <c r="H88" i="10"/>
  <c r="H89" i="10"/>
  <c r="H90" i="10"/>
  <c r="H91" i="10"/>
  <c r="H92" i="10"/>
  <c r="H93" i="10"/>
  <c r="H96" i="10"/>
  <c r="H36" i="10"/>
  <c r="H23" i="10"/>
  <c r="H22" i="10"/>
  <c r="H41" i="10"/>
  <c r="H40" i="10"/>
  <c r="H39" i="10"/>
  <c r="H38" i="10"/>
  <c r="H35" i="10"/>
  <c r="H34" i="10"/>
  <c r="H33" i="10"/>
  <c r="H32" i="10"/>
  <c r="H31" i="10"/>
  <c r="H30" i="10"/>
  <c r="H29" i="10"/>
  <c r="H28" i="10"/>
  <c r="H27" i="10"/>
  <c r="H26" i="10"/>
  <c r="H25" i="10"/>
  <c r="H21" i="10"/>
  <c r="H19" i="10"/>
  <c r="H18" i="10"/>
  <c r="H17" i="10"/>
  <c r="H16" i="10"/>
  <c r="H98" i="10" s="1"/>
  <c r="H14" i="10"/>
  <c r="H13" i="10"/>
  <c r="H12" i="10"/>
  <c r="H11" i="10"/>
  <c r="F13" i="7"/>
  <c r="F16" i="7" s="1"/>
  <c r="B18" i="8" s="1"/>
  <c r="F14" i="7"/>
  <c r="F15" i="7"/>
  <c r="F12" i="7"/>
  <c r="G13" i="9"/>
  <c r="G196" i="9"/>
  <c r="G192" i="9"/>
  <c r="G190" i="9"/>
  <c r="G188" i="9"/>
  <c r="G184" i="9"/>
  <c r="G180" i="9"/>
  <c r="G177" i="9"/>
  <c r="G170" i="9"/>
  <c r="G167" i="9"/>
  <c r="G143" i="9"/>
  <c r="G142" i="9"/>
  <c r="G139" i="9"/>
  <c r="G138" i="9"/>
  <c r="G134" i="9"/>
  <c r="G128" i="9"/>
  <c r="G114" i="9"/>
  <c r="G103" i="9"/>
  <c r="G98" i="9"/>
  <c r="G96" i="9"/>
  <c r="G92" i="9"/>
  <c r="G90" i="9"/>
  <c r="G81" i="9"/>
  <c r="G66" i="9"/>
  <c r="G65" i="9"/>
  <c r="G63" i="9"/>
  <c r="G61" i="9"/>
  <c r="G60" i="9"/>
  <c r="G58" i="9"/>
  <c r="G55" i="9"/>
  <c r="G34" i="9"/>
  <c r="G119" i="9"/>
  <c r="G182" i="9"/>
  <c r="G186" i="9"/>
  <c r="G195" i="9"/>
  <c r="G45" i="9"/>
  <c r="G121" i="9"/>
  <c r="G129" i="9"/>
  <c r="G136" i="9"/>
  <c r="G150" i="9"/>
  <c r="G154" i="9"/>
  <c r="G160" i="9"/>
  <c r="G75" i="9"/>
  <c r="G85" i="9"/>
  <c r="G89" i="9"/>
  <c r="G157" i="9"/>
  <c r="G19" i="9"/>
  <c r="G22" i="9"/>
  <c r="G26" i="9"/>
  <c r="G31" i="9"/>
  <c r="G38" i="9"/>
  <c r="G42" i="9"/>
  <c r="G44" i="9"/>
  <c r="G49" i="9"/>
  <c r="G53" i="9"/>
  <c r="G68" i="9"/>
  <c r="G72" i="9"/>
  <c r="G83" i="9"/>
  <c r="G87" i="9"/>
  <c r="G162" i="9"/>
  <c r="G109" i="9"/>
  <c r="G17" i="9"/>
  <c r="G21" i="9"/>
  <c r="G27" i="9"/>
  <c r="G29" i="9"/>
  <c r="G36" i="9"/>
  <c r="G40" i="9"/>
  <c r="G94" i="9"/>
  <c r="G101" i="9"/>
  <c r="G105" i="9"/>
  <c r="G131" i="9"/>
  <c r="G165" i="9"/>
  <c r="G197" i="9"/>
  <c r="G48" i="9"/>
  <c r="G51" i="9"/>
  <c r="G33" i="9"/>
  <c r="G43" i="9"/>
  <c r="G46" i="9"/>
  <c r="G57" i="9"/>
  <c r="G59" i="9"/>
  <c r="G79" i="9"/>
  <c r="G100" i="9"/>
  <c r="G147" i="9"/>
  <c r="G153" i="9"/>
  <c r="G171" i="9"/>
  <c r="G132" i="9"/>
  <c r="G163" i="9"/>
  <c r="G24" i="9"/>
  <c r="G28" i="9"/>
  <c r="G117" i="9"/>
  <c r="G146" i="9"/>
  <c r="G168" i="9"/>
  <c r="B16" i="8" l="1"/>
  <c r="B12" i="8" s="1"/>
</calcChain>
</file>

<file path=xl/sharedStrings.xml><?xml version="1.0" encoding="utf-8"?>
<sst xmlns="http://schemas.openxmlformats.org/spreadsheetml/2006/main" count="1008" uniqueCount="448">
  <si>
    <t>1</t>
  </si>
  <si>
    <t xml:space="preserve">Zařízení staveniště   </t>
  </si>
  <si>
    <t>3</t>
  </si>
  <si>
    <t>4</t>
  </si>
  <si>
    <t>5</t>
  </si>
  <si>
    <t>6</t>
  </si>
  <si>
    <t>7</t>
  </si>
  <si>
    <t>Č.</t>
  </si>
  <si>
    <t>Popis</t>
  </si>
  <si>
    <t>MJ</t>
  </si>
  <si>
    <t>Množství celkem</t>
  </si>
  <si>
    <t>Cena jednotková</t>
  </si>
  <si>
    <t>Cena celkem</t>
  </si>
  <si>
    <t>kpl</t>
  </si>
  <si>
    <t>hod</t>
  </si>
  <si>
    <t xml:space="preserve">Celkem   </t>
  </si>
  <si>
    <t>ks</t>
  </si>
  <si>
    <t>m</t>
  </si>
  <si>
    <t>Objekt:   Ostatní náklady</t>
  </si>
  <si>
    <t xml:space="preserve">Ostatní   </t>
  </si>
  <si>
    <t xml:space="preserve">Dokumentace skutečného provedení stavby   </t>
  </si>
  <si>
    <t xml:space="preserve">Autorský dozor projektanta   </t>
  </si>
  <si>
    <t>Přehled nákladů stavby</t>
  </si>
  <si>
    <t xml:space="preserve"> v Kč bez DPH</t>
  </si>
  <si>
    <t>Celková cena za provedení díla</t>
  </si>
  <si>
    <t>z toho:</t>
  </si>
  <si>
    <t>Dodávka stavebního díla</t>
  </si>
  <si>
    <t>-   řídící systém a MaR, elektroinstalace</t>
  </si>
  <si>
    <t xml:space="preserve">-   strojní část </t>
  </si>
  <si>
    <t>-   ostatní náklady</t>
  </si>
  <si>
    <t>Název</t>
  </si>
  <si>
    <t>Mj</t>
  </si>
  <si>
    <t>Počet</t>
  </si>
  <si>
    <t>Dodávky</t>
  </si>
  <si>
    <t/>
  </si>
  <si>
    <t>Rozvaděč DT1</t>
  </si>
  <si>
    <t>DDC Climatix</t>
  </si>
  <si>
    <t>POL 648.10 Podstanice DDC, 3UI, 8 UIO, 4 DI, 6 DO, Modbus RTU, RS 232, ModBus TCP/IP</t>
  </si>
  <si>
    <t>POL 955.00 Rozšiřovací modul 8 UI, 2 AO, 4 DO</t>
  </si>
  <si>
    <t>POL 871.72 HMI, IP 65, provedení do panelu, propojovací kabel</t>
  </si>
  <si>
    <t>Rozšiřující modul pro 2. směšovaný nebo čerpadlový topný okruh / doplňkové funkce</t>
  </si>
  <si>
    <t>AVS75.390/109 (komunikace BSB)</t>
  </si>
  <si>
    <t>GSM Hlásič</t>
  </si>
  <si>
    <t>GSM-DIN3</t>
  </si>
  <si>
    <t>Visualisační grafický program VISONIC ALFA</t>
  </si>
  <si>
    <t>AlfaBox+ Komunikační koncentrátor</t>
  </si>
  <si>
    <t>AlfaModul.MBusXG Modul rozhraní MBus pro AlfaBox s galvanickým oddělením 20/60</t>
  </si>
  <si>
    <t>Switche</t>
  </si>
  <si>
    <t>QTFD503--- Switch neřízený L2 5x10/100 RJ45, desktop</t>
  </si>
  <si>
    <t>ŘADOVÉ SVORNICE POJISTKOVÉ RSP</t>
  </si>
  <si>
    <t>RSP4LED Řadová svornice pojistková, F500mA</t>
  </si>
  <si>
    <t>RSP4LED Řadová svornice pojistková, T2A</t>
  </si>
  <si>
    <t>RSP4LED Řadová svornice pojistková, T1.25A</t>
  </si>
  <si>
    <t>RSP4LED Řadová svornice pojistková, F200mA</t>
  </si>
  <si>
    <t>Rozvaděče</t>
  </si>
  <si>
    <t>CS-86/250 Rozvodnice s mont. deskou,IP66,ŠxVxH=600x800x250</t>
  </si>
  <si>
    <t>Jističe</t>
  </si>
  <si>
    <t>LTE-6B-1 Jistič</t>
  </si>
  <si>
    <t>Ks</t>
  </si>
  <si>
    <t>LTE-10B-1 Jistič</t>
  </si>
  <si>
    <t>SVODIČE PRO OCHRANU SIGNÁLOVÝCH SYSTÉMŮ
DATOVÉ OCHRANY
HAKEL-TRADE</t>
  </si>
  <si>
    <t>DTE 1/48 1 pár, 48 V, 100 mA, 10 kA, 1 Mbit/s</t>
  </si>
  <si>
    <t>Svodiče přepětí</t>
  </si>
  <si>
    <t>DA-275 DF 16 230 V AC, 16 A, signalizace poruchy</t>
  </si>
  <si>
    <t>NAPÁJECÍ ZDROJE</t>
  </si>
  <si>
    <t>PS-30-24 spínaný stabilizovaný zdroj, 3-MODUL, výstup 24V/40W, max. příkon 78VA</t>
  </si>
  <si>
    <t>Signálky</t>
  </si>
  <si>
    <t>M22-LC-G Kompaktní signálka, zapuštěná, IP67, zelená</t>
  </si>
  <si>
    <t>M22-LC-Y Kompaktní signálka, zapuštěná, IP67, žlutá</t>
  </si>
  <si>
    <t>M22-LED230-G Prvek LED, šroubové svorky, čelní upevnění, 85-264VAC, 5-15mA, zelená</t>
  </si>
  <si>
    <t>M22-LED230-1A-W Prvek LED, šroubové svorky, čelní upevnění, 85-264VAC, 1A, bílá</t>
  </si>
  <si>
    <t>M22-A Upevňovací adaptér, čelní montáž, 3 kont./LED prvky</t>
  </si>
  <si>
    <t>Pomocné relé - 1P, 2P</t>
  </si>
  <si>
    <t>40.52.8.024.0000 Relé, DIN/PS, 2P/8A, 24V AC</t>
  </si>
  <si>
    <t>40.52.8.230.0000 Relé, DIN/PS, 2P/8A, 230V AC</t>
  </si>
  <si>
    <t>Patice</t>
  </si>
  <si>
    <t>95.05 Patice, DIN, 40/44/99.02, 1P/2P, BO</t>
  </si>
  <si>
    <t>Instalační stykače s manuálním ovládáním</t>
  </si>
  <si>
    <t>RSI-20-20-A024-M Instalační stykač</t>
  </si>
  <si>
    <t>Hlídač hladiny kapalin HZ-96</t>
  </si>
  <si>
    <t>HZ-96 24 V~</t>
  </si>
  <si>
    <t>Ovladače</t>
  </si>
  <si>
    <t>M22-WRK3/K20 Ovládací otočná hlavice, s aretací, 2Z</t>
  </si>
  <si>
    <t>M22-XC-Y Sada kódovacích adaptérů, s aretací/ bez aretace</t>
  </si>
  <si>
    <t>M22-PV/K11 Ovládací hlavice nouzového zastavení, 1Z 1V</t>
  </si>
  <si>
    <t>M22-D-S Ovládací hlavice tlačítka, zapuštěné tlačítko, bez aretace, kroužek titan, černá</t>
  </si>
  <si>
    <t>M22-AK10 Kontakt.prvek+upevňovací adaptér, komplet, čelní upevnění, 1Z</t>
  </si>
  <si>
    <t>TRANSFORMÁTOR 1-FÁZ.IP00</t>
  </si>
  <si>
    <t>TVB E96.32 – 001 125VA,230/24V</t>
  </si>
  <si>
    <t>Pomocné spínače</t>
  </si>
  <si>
    <t>MSN-32-1 Vypínač</t>
  </si>
  <si>
    <t>SV-LT-X400 Napěťová spoušť</t>
  </si>
  <si>
    <t>ŘADOVÉ SVORNICE RSA 4 A</t>
  </si>
  <si>
    <t>RSA 4 A Řadová svornice</t>
  </si>
  <si>
    <t>Konektory</t>
  </si>
  <si>
    <t>M22-RJ45-SA Konektor RJ45</t>
  </si>
  <si>
    <t>ZSE-06 Soklová zásuvka</t>
  </si>
  <si>
    <t>ABL SURSUM ZÁSUVKY - MONTÁŽ</t>
  </si>
  <si>
    <t>DO ROZVÁDĚČE - CS-NORMA</t>
  </si>
  <si>
    <t xml:space="preserve"> Zás.vest.bezšroubová, 230V,16A, IP54</t>
  </si>
  <si>
    <t>Rozvaděč DT1 - celkem</t>
  </si>
  <si>
    <t>Polní instrumentace</t>
  </si>
  <si>
    <t>Přístroje pro ovládání regulátoru RVS…</t>
  </si>
  <si>
    <t>QAA75.611/501 Prostorový přístroj, čidlo a korekce teploty
prostoru,</t>
  </si>
  <si>
    <t>Čidlo teploty pro regulátory RVS…</t>
  </si>
  <si>
    <t>QAD36/101 Příložné čidlo teploty, NTC 10 kOhm -30 až 130°C, 2 s</t>
  </si>
  <si>
    <t>Venkovní čidlo teploty</t>
  </si>
  <si>
    <t>QAC22  Ni 1000, -50...+70°C</t>
  </si>
  <si>
    <t>Ponorné čidlo teploty</t>
  </si>
  <si>
    <t>QAE2121.010  -  Ni1000 - 100mm do jímky, -30…+130°C</t>
  </si>
  <si>
    <t>Jímka pro čidlo teploty, poniklovaná mosaz, PN10</t>
  </si>
  <si>
    <t>QAZ.100JIMKA délka 100 mm, připojení G1/2"</t>
  </si>
  <si>
    <t>Snímač tlaku pro kapaliny a plyny</t>
  </si>
  <si>
    <t>QBE9200-P6  -  0 - 600kPa, 0 ÷ 10V</t>
  </si>
  <si>
    <t>QBE9200-P10  -  0 - 1MPa, 0 ÷ 10V</t>
  </si>
  <si>
    <t>Termostat</t>
  </si>
  <si>
    <t>RAK-TW.1000B-H Kapilárový jímkový/příložný, 15-95 st. C, nastavení žádané hodnoty pod krytem</t>
  </si>
  <si>
    <t>Koncový spínač</t>
  </si>
  <si>
    <t>ME-8108, Pákový spínač</t>
  </si>
  <si>
    <t>Snímače úniku plynu</t>
  </si>
  <si>
    <t>E 2630-LEL-230 Snímač CH4, 2 relé, 230V AC</t>
  </si>
  <si>
    <t>HHK Plovákový spínač</t>
  </si>
  <si>
    <t>Luna Duo-tec MP+</t>
  </si>
  <si>
    <t>Luna Duo-tec MP+ 1.130 Plynový kondenzační kotel nástěnný 24,3-121,5 kW</t>
  </si>
  <si>
    <t>OCI 345, komunikace LPB</t>
  </si>
  <si>
    <t>Čerpadla Wilo</t>
  </si>
  <si>
    <t>Servopohon</t>
  </si>
  <si>
    <t>MEMBRÁNOVÝ UZÁVĚR TYP   BAP
MEDIUM TOPNÉ A NEAGRESIVNÍ PLYNY</t>
  </si>
  <si>
    <t>Provedení NT : Pracovní přetlak od 1 kPa do 5 kPa</t>
  </si>
  <si>
    <t>EL.MAG.VENTIL VPRAVO, provedení obyčejné, krytí IP65, ovl.napětí 230V/50Hz,55VA, Označení :</t>
  </si>
  <si>
    <t>Elektromagnetický ventil s cívkou a konektorem</t>
  </si>
  <si>
    <t>Ventilová tělesa EV 250 B  NC (bez proudu uzavřená) s cívkou BB clip-on , IP 65</t>
  </si>
  <si>
    <t>Teplota média: -30 až +140oC</t>
  </si>
  <si>
    <t>Napájecí napětí cívky 230V 50Hz</t>
  </si>
  <si>
    <t>EV 220B 10B NC  -  G 3/8", Kv=1,5m3/h, Diferenční tlak Min= 0,1 bar, Max= 20 bar; Obj.č.: 032U151831</t>
  </si>
  <si>
    <t>SVÍTIDLO PRŮMYSLOVÉ ŽÁROVKOVÉ</t>
  </si>
  <si>
    <t>NÁSTĚNNÉ</t>
  </si>
  <si>
    <t>313 0902 60W,IP44,s košem</t>
  </si>
  <si>
    <t>UCPÁVKOVÁ VÝVODKA Z Al SLITINY</t>
  </si>
  <si>
    <t>M22-PVS/KC11/IY Ovládací hlavice nouzového zastavení ve skříňce, 1Z 1V</t>
  </si>
  <si>
    <t>Spojovací systémy</t>
  </si>
  <si>
    <t>A8        Krabice odbočná plastová, šedá, prázdná, IP 54, 7 otv.</t>
  </si>
  <si>
    <t>Polní instrumentace - celkem</t>
  </si>
  <si>
    <t>Dodávky - celkem</t>
  </si>
  <si>
    <t>Elektromontáže</t>
  </si>
  <si>
    <t>Demontáže</t>
  </si>
  <si>
    <t>KABEL SILOVÝ,IZOLACE PVC</t>
  </si>
  <si>
    <t>CYKY-J 3x1.5 , pevně</t>
  </si>
  <si>
    <t>CYKY-J 5x1.5 , pevně</t>
  </si>
  <si>
    <t>SDĚLOVACÍ KABEL</t>
  </si>
  <si>
    <t>J-Y(St)Y 1x2x0,8 , pevně</t>
  </si>
  <si>
    <t>J-Y(St)Y 2x2x0,8 , pevně</t>
  </si>
  <si>
    <t>HODINOVE ZUCTOVACI SAZBY</t>
  </si>
  <si>
    <t xml:space="preserve"> Demontaz stavajiciho zarizeni</t>
  </si>
  <si>
    <t>Demontáž výložníků typových, šířky do 400 mm nástěnných svařovaných</t>
  </si>
  <si>
    <t xml:space="preserve"> 1 výložníkem</t>
  </si>
  <si>
    <t>Demontáž žlabů kovových, typ Mars, ZPA, bez víka</t>
  </si>
  <si>
    <t xml:space="preserve"> přes 50 do 100 mm</t>
  </si>
  <si>
    <t xml:space="preserve"> přes 125 do 250 mm</t>
  </si>
  <si>
    <t>Demontáže - celkem</t>
  </si>
  <si>
    <t>KABELOVÝ ŽLAB MERKUR - ŽÁROVÝ ZINEK</t>
  </si>
  <si>
    <t>ARK - 10001 Žlab MERKUR   50/50 "ŽZ" - vzdálenost podpěr cca.2,0m</t>
  </si>
  <si>
    <t>ARK - 10002 Žlab MERKUR 100/50 "ŽZ" - vzdálenost podpěr cca.1,9m</t>
  </si>
  <si>
    <t>PŘÍSLUŠENSTVÍ ŽLABŮ MERKUR - ŽÁROVÝ ZINEK</t>
  </si>
  <si>
    <t>SPOJKY</t>
  </si>
  <si>
    <t>ARK - 223010 Spojka SZM 1 "ŽZ" - pro spojení "žlab-žlab" - M2</t>
  </si>
  <si>
    <t>ARK - 223040 Spojka SZM 4 "ŽZ" - pro vytváření kolena a "T"-kusů (SZ 4A) - M1 + M2</t>
  </si>
  <si>
    <t>DRŽÁKY</t>
  </si>
  <si>
    <t>ARK - 224010 Držák DZM 1 "ŽZ" (DZ 1) - M1 + M2</t>
  </si>
  <si>
    <t>NOSNÍKY</t>
  </si>
  <si>
    <t>ARK - 225005 Nosník NZM 50 "ŽZ" (NZ 50) - pro žlab 50/50 - M1 + M2</t>
  </si>
  <si>
    <t>ARK - 225010 Nosník NZM 100 "ŽZ" (NZ 100) - pro žlab 50/50; 100/50; 100/100 - M1 + M2</t>
  </si>
  <si>
    <t>STOJNY</t>
  </si>
  <si>
    <t>ARK - 227220 Stojna STPM  2200 "SZ" (2,0mm) prostorová-třístranná   (L=2216mm)</t>
  </si>
  <si>
    <t>ARK - 224300 Držák DZM STP "ŽZ" (DZ STP) - M1 + M2</t>
  </si>
  <si>
    <t>Lišty vkládací</t>
  </si>
  <si>
    <t>LH 40X40 LIŠTA HRANATÁ (2m) - DVOJITÝ ZÁMEK</t>
  </si>
  <si>
    <t>LHD 20X20 LIŠTA HRANATÁ (2m v kartonu) - DVOJITÝ ZÁMEK</t>
  </si>
  <si>
    <t>Trubky</t>
  </si>
  <si>
    <t>1416 TRUBKA OHEBNÁ - MONOFLEX</t>
  </si>
  <si>
    <t>Podružný materiál</t>
  </si>
  <si>
    <t>Elektromontáže - celkem</t>
  </si>
  <si>
    <t>Ostatní</t>
  </si>
  <si>
    <t>za 1 datový bod</t>
  </si>
  <si>
    <t>PROVEDENI REVIZNICH ZKOUSEK</t>
  </si>
  <si>
    <t>DLE CSN 331500</t>
  </si>
  <si>
    <t xml:space="preserve"> Spoluprace s reviz.technikem</t>
  </si>
  <si>
    <t>Zkoušky a prohlídky elektrických rozvodů a zařízení celková prohlídka a vyhotovení revizní zprávy pro objem montážních prací</t>
  </si>
  <si>
    <t xml:space="preserve"> do 100 tis.Kč</t>
  </si>
  <si>
    <t>Zkoušky a prohlídky elektrických rozvodů a zařízení zkušební práce velmi slož.technol.s použitím automatizovaných systémů řízení</t>
  </si>
  <si>
    <t xml:space="preserve"> pro servomotory nn</t>
  </si>
  <si>
    <t>Zkoušky a prohlídky rozvodných zařízení, kontrola rozváděčů nn (1 pole) silových, hmotnosti</t>
  </si>
  <si>
    <t xml:space="preserve"> do 200 kg</t>
  </si>
  <si>
    <t>Zkoušky vodičů a kabelů, izolačního kabelu silového do 1 kV, počtu a průřezu žil</t>
  </si>
  <si>
    <t xml:space="preserve"> do 4x25 mm2</t>
  </si>
  <si>
    <t>Zkoušky vodičů a kabelů, izolačního kabelu ovládacího</t>
  </si>
  <si>
    <t xml:space="preserve"> od 5 do 7 žil</t>
  </si>
  <si>
    <t>KOORDINACE POSTUPU PRACI</t>
  </si>
  <si>
    <t xml:space="preserve"> S ostatnimi profesemi</t>
  </si>
  <si>
    <t xml:space="preserve"> Priprava ke komplexni zkousce</t>
  </si>
  <si>
    <t xml:space="preserve"> Zkusebni provoz</t>
  </si>
  <si>
    <t xml:space="preserve"> Zauceni obsluhy</t>
  </si>
  <si>
    <t>Ostatní - celkem</t>
  </si>
  <si>
    <t>Cena 
celkem</t>
  </si>
  <si>
    <t>Pol</t>
  </si>
  <si>
    <t>1.</t>
  </si>
  <si>
    <t>7.</t>
  </si>
  <si>
    <t>2.</t>
  </si>
  <si>
    <t>20.</t>
  </si>
  <si>
    <t>4.</t>
  </si>
  <si>
    <t>6.</t>
  </si>
  <si>
    <t>10.</t>
  </si>
  <si>
    <t>16.</t>
  </si>
  <si>
    <t>3.</t>
  </si>
  <si>
    <t>5.</t>
  </si>
  <si>
    <t>8.</t>
  </si>
  <si>
    <t>9.</t>
  </si>
  <si>
    <t>11.</t>
  </si>
  <si>
    <t>12.</t>
  </si>
  <si>
    <t>13.</t>
  </si>
  <si>
    <t>14.</t>
  </si>
  <si>
    <t>15.</t>
  </si>
  <si>
    <t>17.</t>
  </si>
  <si>
    <t>18.</t>
  </si>
  <si>
    <t>19.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</si>
  <si>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</si>
  <si>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</si>
  <si>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</si>
  <si>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</si>
  <si>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</si>
  <si>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</si>
  <si>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</si>
  <si>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</si>
  <si>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</si>
  <si>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</si>
  <si>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</si>
  <si>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</si>
  <si>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</si>
  <si>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</si>
  <si>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</si>
  <si>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</si>
  <si>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</si>
  <si>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</si>
  <si>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</si>
  <si>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</si>
  <si>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</si>
  <si>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</si>
  <si>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</si>
  <si>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</si>
  <si>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</si>
  <si>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</si>
  <si>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</si>
  <si>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</si>
  <si>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</si>
  <si>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</si>
  <si>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</si>
  <si>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</si>
  <si>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</si>
  <si>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</si>
  <si>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</si>
  <si>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88.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</si>
  <si>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</si>
  <si>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</si>
  <si>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</si>
  <si>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</si>
  <si>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</si>
  <si>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</si>
  <si>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</si>
  <si>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</si>
  <si>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</si>
  <si>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</si>
  <si>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</si>
  <si>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</si>
  <si>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</si>
  <si>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</si>
  <si>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</si>
  <si>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</si>
  <si>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</si>
  <si>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</si>
  <si>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</si>
  <si>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</si>
  <si>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</si>
  <si>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</si>
  <si>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</si>
  <si>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</si>
  <si>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</si>
  <si>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</si>
  <si>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</si>
  <si>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</si>
  <si>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</si>
  <si>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</si>
  <si>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</si>
  <si>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</si>
  <si>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89.</t>
  </si>
  <si>
    <t>90.</t>
  </si>
  <si>
    <t>91.</t>
  </si>
  <si>
    <t>92.</t>
  </si>
  <si>
    <t>93.</t>
  </si>
  <si>
    <t>94.</t>
  </si>
  <si>
    <t>95.</t>
  </si>
  <si>
    <t>96.</t>
  </si>
  <si>
    <t>Objekt:   Měření a regulace</t>
  </si>
  <si>
    <t xml:space="preserve">Objednatel:   </t>
  </si>
  <si>
    <t xml:space="preserve">Zhotovitel:   </t>
  </si>
  <si>
    <t xml:space="preserve">VÝKAZ VÝMĚR  </t>
  </si>
  <si>
    <t>VÝKAZ VÝMĚR pro VŘ</t>
  </si>
  <si>
    <t xml:space="preserve">Celkové náklady </t>
  </si>
  <si>
    <t xml:space="preserve">Dopracování  realizační projektové dokumentace stavby  </t>
  </si>
  <si>
    <t>Objekt:   Strojní část - hlavní komponenty</t>
  </si>
  <si>
    <t>Pol.č.</t>
  </si>
  <si>
    <t>Technický popis</t>
  </si>
  <si>
    <t>DN</t>
  </si>
  <si>
    <t>PN</t>
  </si>
  <si>
    <t xml:space="preserve">PLYNOVÉ KONDENZAČNÍ KOTLE </t>
  </si>
  <si>
    <t xml:space="preserve">Neutralizační box (včetně náplně) – do 350 kW </t>
  </si>
  <si>
    <t>ELEKTRICKÝ BEZPEČNOSTNÍ UZÁVĚR PLYN</t>
  </si>
  <si>
    <t>VF | Přímo ovládaný elektromag. ventil, přímý</t>
  </si>
  <si>
    <t>DN25</t>
  </si>
  <si>
    <t>PN16</t>
  </si>
  <si>
    <t>DN15</t>
  </si>
  <si>
    <t>PN25</t>
  </si>
  <si>
    <t>Návarek kolmý 70mm G1/2" P235GH do PN40 350°C (L100 T32-350)</t>
  </si>
  <si>
    <t>PN40</t>
  </si>
  <si>
    <t>PN6</t>
  </si>
  <si>
    <t>Čidlo teploty ponorné QAE2121.010 (LG-Ni1000, od -30 do +130°C, do jímky 100mm)</t>
  </si>
  <si>
    <t>Jímka teplom. mosaz nikl. QAZ.100JIMKA G1/2" L=100mm těs. v závitu do PN10 180°C (pro QAZ21 a QAE22)</t>
  </si>
  <si>
    <t>PN10</t>
  </si>
  <si>
    <t xml:space="preserve">Návarek šikmý 70mm G1/2" P235GH do PN40 350°C (L100 T32-40, MT L150 T80) </t>
  </si>
  <si>
    <t>Termostat omezovací kapilárový RAK-TW.1000HB (od +15 do +95°C, do jímky 100mm/příložný)</t>
  </si>
  <si>
    <t>DN20</t>
  </si>
  <si>
    <t>Jímka teplom. nerez G1/2" L=100mm ploché těs. do PN40 350°C</t>
  </si>
  <si>
    <t>SOUSTAVA UDRŽOVÁNÍ TLAKU VYTÁPĚNÍ</t>
  </si>
  <si>
    <t>Vodoměr mechan. WFK240.D110 (SV, Q3=2,5m3/h, Q4=3,13m3/h, přípr. pro imp. modul + M-bus)</t>
  </si>
  <si>
    <t>Potrubní oddělovač závit. ISO7 mosaz CA295-1/2A DN15 PN10 do 65°C, do rizik. třídy 3 (BA)</t>
  </si>
  <si>
    <t>Ventil pojist. pev. nast. závit. ISO228 mosaz DUCO 1/2"x3/4" 4bar UT (alfaw=0,540 , So=177mm2) do 120°C</t>
  </si>
  <si>
    <t>Čidlo tlaku QBE9310-P6 (nerezová membrána, 4-20mA, 0-6bar)</t>
  </si>
  <si>
    <t>DN8</t>
  </si>
  <si>
    <t>Ventil uzav. solen. závit. ISO228 mosaz 8324VN011S230 (dpmin 0,1bar, dpmax 20bar) 1/2" DN10 PN25</t>
  </si>
  <si>
    <t>DN10</t>
  </si>
  <si>
    <t>Demineralizační jednotka DJ – 9 s měřícím počítačem, včetně náplně</t>
  </si>
  <si>
    <t>F1 - Inhibitor koroze a vodního kamene</t>
  </si>
  <si>
    <t>EXPANZNÍ SESTAVA PRO VYTÁPĚNÍ</t>
  </si>
  <si>
    <t>DN32</t>
  </si>
  <si>
    <t>UT VÝSTUP</t>
  </si>
  <si>
    <t>UT ZPÁTEČKA</t>
  </si>
  <si>
    <t>Počet m.j.</t>
  </si>
  <si>
    <t>Topná zkouška - 72 hod</t>
  </si>
  <si>
    <t>Plynová kotelna Hermelínská 6, Praha 6</t>
  </si>
  <si>
    <t>Stavba:  Plynová kotelna Hermelínská 6, Praha 6</t>
  </si>
  <si>
    <t>Kondenzační kotel 34 kW</t>
  </si>
  <si>
    <t>Kotlová kaskáda</t>
  </si>
  <si>
    <t>odkouření pro 2 kotle v kaskádě Ø 125/80 mm</t>
  </si>
  <si>
    <t>ARMATURY PLYN PŘÍVOD</t>
  </si>
  <si>
    <t>Kohout kulový plyn závit. ISO7 I/I s pákou mosaz EOT DN32 PN6 nereduk.</t>
  </si>
  <si>
    <t>Kohout kulový plyn závit. ISO7 I/I s pákou mosaz EOT DN25 PN6 nereduk.</t>
  </si>
  <si>
    <t>Kohout kulový plyn závit. ISO7 I/I s pákou mosaz EOT DN15 PN6 nereduk.</t>
  </si>
  <si>
    <t>Manometr plyn MAN-P_6KPA_D100_M20_B_EOT do +60°C</t>
  </si>
  <si>
    <t>Filtr plyn závit. ISO7 hliník EOT DN32 PN6 PP tkanina do 50 mikronů</t>
  </si>
  <si>
    <t>Ventil pojist. pev. nast. závit. ISO228 mosaz DUCO 3/4"x1" 4bar UT (alfaw=0,580 , So=177mm2) do 120°C</t>
  </si>
  <si>
    <t>Vsuvka přivař. ocel 3/4" L150 W/E do PN16 150°C</t>
  </si>
  <si>
    <t>Teploměr bimetal. nerez EOT 120°C PN25 D=100mm L=100mm G1/2" zadní TP1,6 vč. jímky nerez PN25</t>
  </si>
  <si>
    <t>Jímka teplom. (součást teploměru EOT) nerez JIMKA-EOT-100 G1/2" L=100mm ploché těs. do PN25 200°C</t>
  </si>
  <si>
    <t>Manometr mosaz EOT 6bar D=100mm M20x1,5 TP1,0 do +130°C</t>
  </si>
  <si>
    <t>Kohout kulový s odv. závit. ISO7 I/I s pákou mosaz EOT DN15 PN16 nereduk.</t>
  </si>
  <si>
    <t>Smyčka manom. L economy přivař. ocel EOT G1/2" do PN16 150°C</t>
  </si>
  <si>
    <t>Kohout kulový závit. ISO7 I/I s pákou mosaz EOT DN32 PN16 nereduk.</t>
  </si>
  <si>
    <t xml:space="preserve">Ventil zpětný závit. ISO7 mosaz (plast) EOT DN32 PN16 plnoprůtočný </t>
  </si>
  <si>
    <t>Kohout kulový vypouš. závit. ISO228 E/H s pákou mosaz EOT DN15 PN16 23-12</t>
  </si>
  <si>
    <t>Kohout kulový závit. ISO7 I/I s pákou mosaz EOT DN15 PN16 nereduk.</t>
  </si>
  <si>
    <t>Filtr závit. ISO228 mosaz EOT DN15 PN16 jemnost síta 0,5mm</t>
  </si>
  <si>
    <t>Ventil zpětný závit. ISO228 mosaz EOT DN15 PN16 celokovový</t>
  </si>
  <si>
    <t>Expanzomat N 80/6 (80 litrů, 6 bar, pevná membrána, závit. ISO7)</t>
  </si>
  <si>
    <t>Kohout kulový závit. ISO7 I/I s pákou mosaz EOT DN20 PN16 nereduk.</t>
  </si>
  <si>
    <t>Kohout kulový závit. ISO7 I/I s pákou mosaz EOT DN40 PN16 nereduk.</t>
  </si>
  <si>
    <t>DN40</t>
  </si>
  <si>
    <t>Čerpadlo mokroběžné závit. ISO228PL šedá litina YONOS MAXO 25/0,5-7 PN10 230V ErP</t>
  </si>
  <si>
    <t>Ventil regulační 3C směš. závit. ISO228PL bronz VXP459.25-6,3 (dpmax C-300) DN25 PN16</t>
  </si>
  <si>
    <t>Pohon elektromot. SSC161.05HF (24V, 0-10V) Náhrada SSC619 (6,5mm, 300N, 32,5s, kabel 1,5m)</t>
  </si>
  <si>
    <t>Filtr s odkal. závit. ISO228 mosaz EOT DN40 PN16 jemnost síta 0,85mm</t>
  </si>
  <si>
    <t>Ventil zpětný závit. ISO7 mosaz (plast) EOT DN40 PN16 plnoprůtočný</t>
  </si>
  <si>
    <t>Yonos MAXO 25/0,5-7 Čerpadlo</t>
  </si>
  <si>
    <t>SSSC161.05 24V,  0 - 10V 30s</t>
  </si>
  <si>
    <t>BAP DN40-NT-B  -PN16-solo-R</t>
  </si>
  <si>
    <t>UŽIVATELSKÝ SOFTWARE PRO DDC a komunikační panel</t>
  </si>
  <si>
    <t xml:space="preserve">Projektová dokumentace skutečného provedení </t>
  </si>
  <si>
    <t>Dodávka
jednotk.cena</t>
  </si>
  <si>
    <t>Montáž
jednotk.cena</t>
  </si>
  <si>
    <t>DN 40 - ø 48,3 x 2,6</t>
  </si>
  <si>
    <t>DN 20 - ø 26,9 x 2,3</t>
  </si>
  <si>
    <t>DN 40 90° - ø 48,3 x 2,6</t>
  </si>
  <si>
    <t>DN 20 90°- ø 26,9 x 2,3</t>
  </si>
  <si>
    <t>DN 20 45°- ø 26,9 x 2,3</t>
  </si>
  <si>
    <t>65/40</t>
  </si>
  <si>
    <t>40/25</t>
  </si>
  <si>
    <t>40/20</t>
  </si>
  <si>
    <t>Nátrubrek s vnějším závitem 6/4"</t>
  </si>
  <si>
    <t>vsuvka 6/4"</t>
  </si>
  <si>
    <t>šroubení 2 1/4"</t>
  </si>
  <si>
    <t>šroubení 5/4"</t>
  </si>
  <si>
    <t>šroubení 3/4"</t>
  </si>
  <si>
    <t>šroubení 1"</t>
  </si>
  <si>
    <t>Uložení</t>
  </si>
  <si>
    <t>závěs s objímkou pro potrubí DN 20 (vč. kotvení do stropu, závitová tyč M12)</t>
  </si>
  <si>
    <t>konzole pro potrubí DN 40, kotvení mechan. hoždinka, zeď</t>
  </si>
  <si>
    <t>Nátěry a izolace</t>
  </si>
  <si>
    <t>Nátěr ocelového potrubí z trubek černých, tepelně izolovaných - 2 x základní</t>
  </si>
  <si>
    <t>Potrubí PVC HT DN 32</t>
  </si>
  <si>
    <t>T-KUS PVC  HT DN 32</t>
  </si>
  <si>
    <t>Koleno PVC HT DN 32 87°</t>
  </si>
  <si>
    <t>Přesuvka PVC HT DN 32</t>
  </si>
  <si>
    <t>Plyn</t>
  </si>
  <si>
    <t>Trubka ocelová bezešvá, hladká, mat. P235GH</t>
  </si>
  <si>
    <t>DN 150 - ø 168,9 x 4,0</t>
  </si>
  <si>
    <t>Uložení plyn</t>
  </si>
  <si>
    <t>závěs s objímkou pro potrubí DN 150 (vč. kotvení do stropu, závitová tyč M12)</t>
  </si>
  <si>
    <t>Nátěr ocelového potrubí z trubek černých, tepelně izolovaných - 2 x základní +1x vrchní žlutá</t>
  </si>
  <si>
    <t>Studená voda</t>
  </si>
  <si>
    <t>Potrubí DN 20 PPR</t>
  </si>
  <si>
    <t xml:space="preserve">T-kus PPR DN 20 </t>
  </si>
  <si>
    <t>Koleno DN 20 90° PPR</t>
  </si>
  <si>
    <t>Koleno DN 20 45° PPR</t>
  </si>
  <si>
    <t>Přechod PPR závit DN 20/15</t>
  </si>
  <si>
    <t>Izolační pouzdro Mirelon pro potubí SV DN 20  (délka 2m)</t>
  </si>
  <si>
    <t>příchytka potrubí PPD DN 20, hmoždinka do zdi</t>
  </si>
  <si>
    <t>KDK</t>
  </si>
  <si>
    <t>Stavební úpravy místnosti PK</t>
  </si>
  <si>
    <t>výmalba místnosti 2x vrstva</t>
  </si>
  <si>
    <t>výdlažba po betonovém soklu</t>
  </si>
  <si>
    <t>úprava prostupu potrubí ZP DN 50 vč. protipožárního uzávěru</t>
  </si>
  <si>
    <t>Komín</t>
  </si>
  <si>
    <t>komínové těleso ø 180, třívrsvtý délka 22 m, revizní koleno</t>
  </si>
  <si>
    <t>Demontáž stávajícího zařízení kotelny</t>
  </si>
  <si>
    <r>
      <t>m</t>
    </r>
    <r>
      <rPr>
        <vertAlign val="superscript"/>
        <sz val="11"/>
        <color indexed="8"/>
        <rFont val="Calibri"/>
        <family val="2"/>
        <charset val="238"/>
      </rPr>
      <t>2</t>
    </r>
  </si>
  <si>
    <r>
      <t>m</t>
    </r>
    <r>
      <rPr>
        <vertAlign val="superscript"/>
        <sz val="11"/>
        <color indexed="8"/>
        <rFont val="Calibri"/>
        <family val="2"/>
        <charset val="238"/>
      </rPr>
      <t>3</t>
    </r>
  </si>
  <si>
    <t>Redukce koncentrická typ A, jak.mat. P235GH, ČSN EN 10253-2</t>
  </si>
  <si>
    <t>Trubkový oblouk 3D  typ A, mat. P235GH, ČSN EN 10253-2</t>
  </si>
  <si>
    <t>Trubka ocelová bezešvá, hladká, mat. P235GH,  ČSN EN 10220</t>
  </si>
  <si>
    <t>izolační pouzdra pro potrubí DN 40 (délka 1m) minerální vata, Al. folie</t>
  </si>
  <si>
    <t>izolační pouzdra pro potrubí DN 20 (délka 1m) minerální vata, Al. folie</t>
  </si>
  <si>
    <t>Trubkový oblouk 3D  90° typ A, mat. P235GH, ČSN EN 10253-2</t>
  </si>
  <si>
    <t>Tlakové dno typ A,  jak.mat. P235GH, ČSN EN 10253-2</t>
  </si>
  <si>
    <t>vybourání podkladového soklu, beton 1,4 x 0,8x 0,2</t>
  </si>
  <si>
    <t>Svody redukční ventil a vypouštění (kanalizace)</t>
  </si>
  <si>
    <t>Potrubí</t>
  </si>
  <si>
    <t>Doplňkové konstrukce</t>
  </si>
  <si>
    <t xml:space="preserve">ZABEZPEČENÍ KOTLOVÉ KASKÁDY </t>
  </si>
  <si>
    <t>OSTATNÍ</t>
  </si>
  <si>
    <t>m.j.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</si>
</sst>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5" formatCode="#,##0;\-#,##0"/>
    <numFmt numFmtId="166" formatCode="#,##0.00;\-#,##0.00"/>
    <numFmt numFmtId="168" formatCode="#,##0.000;\-#,##0.000"/>
    <numFmt numFmtId="169" formatCode="#,##0.00_ ;\-#,##0.00\ "/>
  </numFmts>
  <fonts count="30" x14ac:knownFonts="1">
    <font>
      <sz val="8"/>
      <name val="MS Sans Serif"/>
      <charset val="1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color indexed="10"/>
      <name val="Arial CE"/>
      <family val="2"/>
      <charset val="238"/>
    </font>
    <font>
      <i/>
      <sz val="10"/>
      <name val="Arial CE"/>
      <family val="2"/>
      <charset val="238"/>
    </font>
    <font>
      <b/>
      <sz val="18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1"/>
      <color indexed="8"/>
      <name val="Calibri"/>
      <family val="2"/>
      <charset val="238"/>
    </font>
    <font>
      <sz val="10"/>
      <name val="MS Sans Serif"/>
      <charset val="1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Segoe U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rgb="FF000000"/>
      <name val="Segoe UI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indexed="1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5">
    <xf numFmtId="0" fontId="0" fillId="0" borderId="0" applyAlignment="0">
      <alignment vertical="top"/>
      <protection locked="0"/>
    </xf>
    <xf numFmtId="0" fontId="4" fillId="0" borderId="0" applyProtection="0"/>
    <xf numFmtId="0" fontId="4" fillId="0" borderId="0"/>
    <xf numFmtId="0" fontId="4" fillId="0" borderId="0"/>
    <xf numFmtId="0" fontId="7" fillId="0" borderId="0" applyProtection="0"/>
  </cellStyleXfs>
  <cellXfs count="185">
    <xf numFmtId="0" fontId="0" fillId="0" borderId="0" xfId="0">
      <alignment vertical="top"/>
      <protection locked="0"/>
    </xf>
    <xf numFmtId="0" fontId="2" fillId="0" borderId="0" xfId="0" applyFont="1" applyAlignment="1" applyProtection="1">
      <alignment horizontal="left" vertical="center"/>
    </xf>
    <xf numFmtId="0" fontId="6" fillId="0" borderId="0" xfId="1" applyFont="1" applyAlignment="1">
      <alignment vertical="center"/>
    </xf>
    <xf numFmtId="3" fontId="4" fillId="0" borderId="0" xfId="1" applyNumberFormat="1" applyFont="1" applyAlignment="1">
      <alignment vertical="center"/>
    </xf>
    <xf numFmtId="0" fontId="4" fillId="0" borderId="0" xfId="1" applyAlignment="1">
      <alignment vertical="center"/>
    </xf>
    <xf numFmtId="0" fontId="6" fillId="0" borderId="0" xfId="1" applyFont="1" applyFill="1" applyAlignment="1">
      <alignment vertical="center"/>
    </xf>
    <xf numFmtId="0" fontId="4" fillId="0" borderId="0" xfId="1" applyFill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3" fontId="9" fillId="0" borderId="0" xfId="1" applyNumberFormat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3" fontId="7" fillId="0" borderId="1" xfId="4" applyNumberFormat="1" applyFont="1" applyFill="1" applyBorder="1" applyAlignment="1">
      <alignment horizontal="right" vertical="center"/>
    </xf>
    <xf numFmtId="3" fontId="7" fillId="0" borderId="2" xfId="4" applyNumberFormat="1" applyFont="1" applyFill="1" applyBorder="1" applyAlignment="1">
      <alignment vertical="center"/>
    </xf>
    <xf numFmtId="3" fontId="7" fillId="0" borderId="0" xfId="4" applyNumberFormat="1" applyFont="1" applyFill="1" applyAlignment="1">
      <alignment vertical="center"/>
    </xf>
    <xf numFmtId="0" fontId="4" fillId="0" borderId="0" xfId="4" applyFont="1" applyFill="1" applyAlignment="1">
      <alignment vertical="center"/>
    </xf>
    <xf numFmtId="3" fontId="5" fillId="0" borderId="0" xfId="4" applyNumberFormat="1" applyFont="1" applyFill="1" applyBorder="1" applyAlignment="1">
      <alignment horizontal="center" vertical="center"/>
    </xf>
    <xf numFmtId="3" fontId="5" fillId="0" borderId="3" xfId="4" applyNumberFormat="1" applyFont="1" applyFill="1" applyBorder="1" applyAlignment="1">
      <alignment horizontal="center" vertical="center"/>
    </xf>
    <xf numFmtId="3" fontId="5" fillId="0" borderId="0" xfId="4" applyNumberFormat="1" applyFont="1" applyFill="1" applyBorder="1" applyAlignment="1">
      <alignment horizontal="right" vertical="center"/>
    </xf>
    <xf numFmtId="3" fontId="4" fillId="0" borderId="3" xfId="4" applyNumberFormat="1" applyFont="1" applyFill="1" applyBorder="1" applyAlignment="1">
      <alignment vertical="center"/>
    </xf>
    <xf numFmtId="3" fontId="4" fillId="0" borderId="4" xfId="2" applyNumberFormat="1" applyFont="1" applyFill="1" applyBorder="1" applyAlignment="1">
      <alignment vertical="center"/>
    </xf>
    <xf numFmtId="3" fontId="4" fillId="0" borderId="0" xfId="4" applyNumberFormat="1" applyFont="1" applyFill="1" applyAlignment="1">
      <alignment vertical="center"/>
    </xf>
    <xf numFmtId="0" fontId="4" fillId="0" borderId="3" xfId="4" applyFont="1" applyFill="1" applyBorder="1" applyAlignment="1">
      <alignment vertical="center"/>
    </xf>
    <xf numFmtId="49" fontId="5" fillId="0" borderId="5" xfId="3" applyNumberFormat="1" applyFont="1" applyBorder="1" applyAlignment="1" applyProtection="1">
      <alignment horizontal="left" vertical="center" wrapText="1"/>
      <protection locked="0"/>
    </xf>
    <xf numFmtId="3" fontId="5" fillId="0" borderId="6" xfId="4" applyNumberFormat="1" applyFont="1" applyFill="1" applyBorder="1" applyAlignment="1">
      <alignment horizontal="right" vertical="center"/>
    </xf>
    <xf numFmtId="3" fontId="5" fillId="0" borderId="7" xfId="4" applyNumberFormat="1" applyFont="1" applyFill="1" applyBorder="1" applyAlignment="1">
      <alignment vertical="center"/>
    </xf>
    <xf numFmtId="49" fontId="5" fillId="0" borderId="0" xfId="3" applyNumberFormat="1" applyFont="1" applyFill="1" applyBorder="1" applyAlignment="1" applyProtection="1">
      <alignment horizontal="left" vertical="center" wrapText="1"/>
      <protection locked="0"/>
    </xf>
    <xf numFmtId="3" fontId="5" fillId="0" borderId="0" xfId="4" applyNumberFormat="1" applyFont="1" applyFill="1" applyBorder="1" applyAlignment="1">
      <alignment vertical="center"/>
    </xf>
    <xf numFmtId="0" fontId="0" fillId="0" borderId="0" xfId="0" applyAlignment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</xf>
    <xf numFmtId="165" fontId="0" fillId="0" borderId="0" xfId="0" applyNumberFormat="1" applyAlignment="1">
      <alignment horizontal="center" vertical="center"/>
      <protection locked="0"/>
    </xf>
    <xf numFmtId="0" fontId="0" fillId="0" borderId="0" xfId="0" applyAlignment="1">
      <alignment horizontal="left" vertical="center" wrapText="1"/>
      <protection locked="0"/>
    </xf>
    <xf numFmtId="168" fontId="0" fillId="0" borderId="0" xfId="0" applyNumberFormat="1" applyAlignment="1">
      <alignment horizontal="right" vertical="center"/>
      <protection locked="0"/>
    </xf>
    <xf numFmtId="166" fontId="0" fillId="0" borderId="0" xfId="0" applyNumberFormat="1" applyAlignment="1">
      <alignment horizontal="right" vertical="center"/>
      <protection locked="0"/>
    </xf>
    <xf numFmtId="0" fontId="0" fillId="0" borderId="0" xfId="0" applyFont="1" applyAlignment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0" fillId="0" borderId="0" xfId="0" applyAlignment="1">
      <alignment horizontal="center" vertical="center" wrapText="1"/>
      <protection locked="0"/>
    </xf>
    <xf numFmtId="0" fontId="10" fillId="0" borderId="0" xfId="1" applyFont="1" applyAlignment="1">
      <alignment vertical="center" wrapText="1"/>
    </xf>
    <xf numFmtId="0" fontId="4" fillId="0" borderId="8" xfId="1" applyFont="1" applyFill="1" applyBorder="1" applyAlignment="1">
      <alignment horizontal="center" vertical="center"/>
    </xf>
    <xf numFmtId="0" fontId="0" fillId="0" borderId="0" xfId="0" applyAlignment="1">
      <alignment vertical="center"/>
      <protection locked="0"/>
    </xf>
    <xf numFmtId="0" fontId="0" fillId="0" borderId="0" xfId="0" applyAlignment="1">
      <alignment horizontal="center" vertical="center"/>
      <protection locked="0"/>
    </xf>
    <xf numFmtId="4" fontId="17" fillId="0" borderId="24" xfId="0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center"/>
      <protection locked="0"/>
    </xf>
    <xf numFmtId="4" fontId="17" fillId="0" borderId="24" xfId="0" applyNumberFormat="1" applyFont="1" applyFill="1" applyBorder="1" applyAlignment="1" applyProtection="1">
      <alignment horizontal="center" vertical="center"/>
    </xf>
    <xf numFmtId="0" fontId="7" fillId="0" borderId="9" xfId="4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  <protection locked="0"/>
    </xf>
    <xf numFmtId="0" fontId="7" fillId="0" borderId="0" xfId="1" applyFont="1" applyFill="1" applyBorder="1" applyAlignment="1">
      <alignment horizontal="center" vertical="center"/>
    </xf>
    <xf numFmtId="49" fontId="17" fillId="0" borderId="24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12" fillId="0" borderId="9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12" fillId="0" borderId="10" xfId="0" applyFont="1" applyFill="1" applyBorder="1" applyAlignment="1" applyProtection="1">
      <alignment horizontal="center" vertical="center" wrapText="1"/>
    </xf>
    <xf numFmtId="0" fontId="13" fillId="0" borderId="9" xfId="0" applyFont="1" applyFill="1" applyBorder="1" applyAlignment="1" applyProtection="1">
      <alignment vertical="center"/>
    </xf>
    <xf numFmtId="4" fontId="13" fillId="0" borderId="9" xfId="0" applyNumberFormat="1" applyFont="1" applyFill="1" applyBorder="1" applyAlignment="1" applyProtection="1">
      <alignment horizontal="right" vertical="center"/>
    </xf>
    <xf numFmtId="0" fontId="12" fillId="0" borderId="9" xfId="0" applyFont="1" applyFill="1" applyBorder="1" applyAlignment="1" applyProtection="1">
      <alignment horizontal="center" vertical="center"/>
    </xf>
    <xf numFmtId="0" fontId="12" fillId="0" borderId="9" xfId="0" applyFont="1" applyFill="1" applyBorder="1" applyAlignment="1" applyProtection="1">
      <alignment horizontal="left" vertical="center"/>
    </xf>
    <xf numFmtId="4" fontId="12" fillId="0" borderId="9" xfId="0" applyNumberFormat="1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center" vertical="center"/>
    </xf>
    <xf numFmtId="4" fontId="18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4" fontId="0" fillId="0" borderId="0" xfId="0" applyNumberFormat="1" applyAlignment="1" applyProtection="1">
      <alignment horizontal="right" vertical="center"/>
    </xf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18" fillId="0" borderId="0" xfId="0" applyFont="1" applyAlignment="1" applyProtection="1"/>
    <xf numFmtId="0" fontId="18" fillId="0" borderId="0" xfId="0" applyFont="1" applyBorder="1" applyAlignment="1" applyProtection="1"/>
    <xf numFmtId="0" fontId="19" fillId="0" borderId="9" xfId="0" applyFont="1" applyFill="1" applyBorder="1" applyAlignment="1" applyProtection="1">
      <alignment horizontal="left" indent="1"/>
    </xf>
    <xf numFmtId="0" fontId="20" fillId="0" borderId="9" xfId="0" applyFont="1" applyFill="1" applyBorder="1" applyAlignment="1" applyProtection="1">
      <alignment horizontal="center"/>
    </xf>
    <xf numFmtId="0" fontId="20" fillId="0" borderId="9" xfId="0" applyFont="1" applyFill="1" applyBorder="1" applyAlignment="1" applyProtection="1"/>
    <xf numFmtId="0" fontId="20" fillId="0" borderId="9" xfId="0" applyFont="1" applyFill="1" applyBorder="1" applyAlignment="1" applyProtection="1">
      <alignment horizontal="left"/>
    </xf>
    <xf numFmtId="0" fontId="19" fillId="0" borderId="1" xfId="0" applyFont="1" applyFill="1" applyBorder="1" applyAlignment="1" applyProtection="1">
      <alignment horizontal="left" indent="1"/>
    </xf>
    <xf numFmtId="0" fontId="20" fillId="0" borderId="9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/>
    <xf numFmtId="0" fontId="19" fillId="0" borderId="9" xfId="0" applyFont="1" applyFill="1" applyBorder="1" applyAlignment="1" applyProtection="1">
      <alignment horizontal="center"/>
    </xf>
    <xf numFmtId="49" fontId="17" fillId="0" borderId="24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/>
    <xf numFmtId="0" fontId="22" fillId="0" borderId="0" xfId="0" applyFont="1" applyBorder="1" applyAlignment="1" applyProtection="1"/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4" fontId="12" fillId="0" borderId="0" xfId="0" applyNumberFormat="1" applyFont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 indent="1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center" vertical="center"/>
    </xf>
    <xf numFmtId="0" fontId="20" fillId="0" borderId="0" xfId="0" applyFont="1" applyAlignment="1">
      <alignment horizontal="left" vertical="center"/>
      <protection locked="0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center" vertical="center"/>
    </xf>
    <xf numFmtId="0" fontId="20" fillId="0" borderId="9" xfId="0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 wrapText="1"/>
    </xf>
    <xf numFmtId="0" fontId="20" fillId="0" borderId="10" xfId="0" applyFont="1" applyFill="1" applyBorder="1" applyAlignment="1" applyProtection="1">
      <alignment horizontal="center" vertical="center" wrapText="1"/>
    </xf>
    <xf numFmtId="0" fontId="20" fillId="0" borderId="9" xfId="0" applyFont="1" applyFill="1" applyBorder="1" applyAlignment="1" applyProtection="1">
      <alignment horizontal="left" vertical="center" indent="1"/>
    </xf>
    <xf numFmtId="0" fontId="19" fillId="0" borderId="9" xfId="0" applyFont="1" applyFill="1" applyBorder="1" applyAlignment="1" applyProtection="1">
      <alignment horizontal="left" vertical="center" wrapText="1" indent="1"/>
    </xf>
    <xf numFmtId="0" fontId="20" fillId="0" borderId="9" xfId="0" applyFont="1" applyBorder="1" applyAlignment="1" applyProtection="1">
      <alignment horizontal="left" vertical="center" indent="1"/>
    </xf>
    <xf numFmtId="4" fontId="20" fillId="0" borderId="9" xfId="0" applyNumberFormat="1" applyFont="1" applyFill="1" applyBorder="1" applyAlignment="1" applyProtection="1">
      <alignment horizontal="left" vertical="center" indent="1"/>
    </xf>
    <xf numFmtId="0" fontId="20" fillId="0" borderId="9" xfId="0" applyFont="1" applyFill="1" applyBorder="1" applyAlignment="1" applyProtection="1">
      <alignment vertical="center" wrapText="1"/>
    </xf>
    <xf numFmtId="0" fontId="20" fillId="0" borderId="9" xfId="0" applyFont="1" applyBorder="1" applyAlignment="1" applyProtection="1">
      <alignment horizontal="center" vertical="center"/>
    </xf>
    <xf numFmtId="4" fontId="20" fillId="0" borderId="9" xfId="0" applyNumberFormat="1" applyFont="1" applyFill="1" applyBorder="1" applyAlignment="1" applyProtection="1">
      <alignment horizontal="right" vertical="center"/>
    </xf>
    <xf numFmtId="0" fontId="19" fillId="0" borderId="9" xfId="0" applyFont="1" applyFill="1" applyBorder="1" applyAlignment="1" applyProtection="1">
      <alignment vertical="center"/>
    </xf>
    <xf numFmtId="4" fontId="19" fillId="0" borderId="9" xfId="0" applyNumberFormat="1" applyFont="1" applyFill="1" applyBorder="1" applyAlignment="1" applyProtection="1">
      <alignment horizontal="right" vertical="center"/>
    </xf>
    <xf numFmtId="0" fontId="20" fillId="0" borderId="9" xfId="0" applyFont="1" applyFill="1" applyBorder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center"/>
    </xf>
    <xf numFmtId="4" fontId="16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horizontal="center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165" fontId="25" fillId="0" borderId="0" xfId="0" applyNumberFormat="1" applyFont="1" applyAlignment="1">
      <alignment horizontal="center" vertical="center"/>
      <protection locked="0"/>
    </xf>
    <xf numFmtId="0" fontId="25" fillId="0" borderId="0" xfId="0" applyFont="1" applyAlignment="1">
      <alignment horizontal="left" vertical="center" wrapText="1"/>
      <protection locked="0"/>
    </xf>
    <xf numFmtId="0" fontId="25" fillId="0" borderId="0" xfId="0" applyFont="1" applyAlignment="1">
      <alignment horizontal="center" vertical="center" wrapText="1"/>
      <protection locked="0"/>
    </xf>
    <xf numFmtId="168" fontId="25" fillId="0" borderId="0" xfId="0" applyNumberFormat="1" applyFont="1" applyAlignment="1">
      <alignment horizontal="right" vertical="center"/>
      <protection locked="0"/>
    </xf>
    <xf numFmtId="166" fontId="25" fillId="0" borderId="0" xfId="0" applyNumberFormat="1" applyFont="1" applyAlignment="1">
      <alignment horizontal="right" vertical="center"/>
      <protection locked="0"/>
    </xf>
    <xf numFmtId="165" fontId="19" fillId="0" borderId="0" xfId="0" applyNumberFormat="1" applyFont="1" applyAlignment="1">
      <alignment horizontal="center" vertical="center"/>
      <protection locked="0"/>
    </xf>
    <xf numFmtId="0" fontId="19" fillId="0" borderId="0" xfId="0" applyFont="1" applyAlignment="1">
      <alignment horizontal="center" vertical="center" wrapText="1"/>
      <protection locked="0"/>
    </xf>
    <xf numFmtId="168" fontId="19" fillId="0" borderId="0" xfId="0" applyNumberFormat="1" applyFont="1" applyAlignment="1">
      <alignment horizontal="right" vertical="center"/>
      <protection locked="0"/>
    </xf>
    <xf numFmtId="166" fontId="19" fillId="0" borderId="0" xfId="0" applyNumberFormat="1" applyFont="1" applyAlignment="1">
      <alignment horizontal="right"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center" vertical="center" wrapText="1"/>
    </xf>
    <xf numFmtId="168" fontId="20" fillId="0" borderId="0" xfId="0" applyNumberFormat="1" applyFont="1" applyAlignment="1" applyProtection="1">
      <alignment horizontal="right" vertical="center"/>
    </xf>
    <xf numFmtId="166" fontId="20" fillId="0" borderId="0" xfId="0" applyNumberFormat="1" applyFont="1" applyAlignment="1" applyProtection="1">
      <alignment horizontal="right" vertical="center"/>
    </xf>
    <xf numFmtId="0" fontId="20" fillId="2" borderId="11" xfId="0" applyFont="1" applyFill="1" applyBorder="1" applyAlignment="1" applyProtection="1">
      <alignment horizontal="center" vertical="center" wrapText="1"/>
    </xf>
    <xf numFmtId="165" fontId="20" fillId="0" borderId="11" xfId="0" applyNumberFormat="1" applyFont="1" applyBorder="1" applyAlignment="1">
      <alignment horizontal="center" vertical="center"/>
      <protection locked="0"/>
    </xf>
    <xf numFmtId="0" fontId="20" fillId="0" borderId="11" xfId="0" applyFont="1" applyBorder="1" applyAlignment="1">
      <alignment horizontal="left" vertical="center" wrapText="1" indent="1"/>
      <protection locked="0"/>
    </xf>
    <xf numFmtId="0" fontId="20" fillId="0" borderId="11" xfId="0" applyFont="1" applyBorder="1" applyAlignment="1">
      <alignment horizontal="center" vertical="center" wrapText="1"/>
      <protection locked="0"/>
    </xf>
    <xf numFmtId="169" fontId="20" fillId="0" borderId="11" xfId="0" applyNumberFormat="1" applyFont="1" applyBorder="1" applyAlignment="1">
      <alignment horizontal="right" vertical="center"/>
      <protection locked="0"/>
    </xf>
    <xf numFmtId="166" fontId="20" fillId="0" borderId="11" xfId="0" applyNumberFormat="1" applyFont="1" applyBorder="1" applyAlignment="1">
      <alignment horizontal="right" vertical="center"/>
      <protection locked="0"/>
    </xf>
    <xf numFmtId="166" fontId="26" fillId="0" borderId="0" xfId="0" applyNumberFormat="1" applyFont="1" applyAlignment="1">
      <alignment horizontal="right" vertical="center"/>
      <protection locked="0"/>
    </xf>
    <xf numFmtId="4" fontId="24" fillId="0" borderId="0" xfId="0" applyNumberFormat="1" applyFont="1" applyBorder="1" applyAlignment="1" applyProtection="1">
      <alignment horizontal="right" vertical="center"/>
    </xf>
    <xf numFmtId="0" fontId="20" fillId="0" borderId="0" xfId="0" applyFont="1" applyFill="1" applyAlignment="1">
      <alignment vertical="center"/>
      <protection locked="0"/>
    </xf>
    <xf numFmtId="4" fontId="28" fillId="0" borderId="9" xfId="0" applyNumberFormat="1" applyFont="1" applyFill="1" applyBorder="1" applyAlignment="1" applyProtection="1">
      <alignment horizontal="center" vertical="center"/>
    </xf>
    <xf numFmtId="49" fontId="28" fillId="0" borderId="9" xfId="0" applyNumberFormat="1" applyFont="1" applyFill="1" applyBorder="1" applyAlignment="1" applyProtection="1">
      <alignment horizontal="center" vertical="center" wrapText="1"/>
    </xf>
    <xf numFmtId="49" fontId="28" fillId="0" borderId="9" xfId="0" applyNumberFormat="1" applyFont="1" applyFill="1" applyBorder="1" applyAlignment="1" applyProtection="1">
      <alignment horizontal="center" vertical="center"/>
    </xf>
    <xf numFmtId="4" fontId="28" fillId="0" borderId="9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 applyAlignment="1">
      <alignment horizontal="center" vertical="center"/>
      <protection locked="0"/>
    </xf>
    <xf numFmtId="4" fontId="28" fillId="0" borderId="0" xfId="0" applyNumberFormat="1" applyFont="1" applyFill="1" applyBorder="1" applyAlignment="1" applyProtection="1">
      <alignment horizontal="center" vertical="center"/>
    </xf>
    <xf numFmtId="49" fontId="28" fillId="0" borderId="0" xfId="0" applyNumberFormat="1" applyFont="1" applyFill="1" applyBorder="1" applyAlignment="1" applyProtection="1">
      <alignment horizontal="center" vertical="center" wrapText="1"/>
    </xf>
    <xf numFmtId="49" fontId="28" fillId="0" borderId="0" xfId="0" applyNumberFormat="1" applyFont="1" applyFill="1" applyBorder="1" applyAlignment="1" applyProtection="1">
      <alignment horizontal="center" vertical="center"/>
    </xf>
    <xf numFmtId="4" fontId="28" fillId="0" borderId="0" xfId="0" applyNumberFormat="1" applyFont="1" applyFill="1" applyBorder="1" applyAlignment="1" applyProtection="1">
      <alignment horizontal="center" vertical="center" wrapText="1"/>
    </xf>
    <xf numFmtId="17" fontId="20" fillId="0" borderId="0" xfId="0" applyNumberFormat="1" applyFont="1" applyFill="1" applyAlignment="1">
      <alignment vertical="center"/>
      <protection locked="0"/>
    </xf>
    <xf numFmtId="0" fontId="15" fillId="0" borderId="0" xfId="0" applyFont="1" applyFill="1" applyAlignment="1">
      <alignment vertical="center"/>
      <protection locked="0"/>
    </xf>
    <xf numFmtId="0" fontId="10" fillId="0" borderId="12" xfId="4" applyFont="1" applyFill="1" applyBorder="1" applyAlignment="1">
      <alignment horizontal="left" vertical="center" indent="2"/>
    </xf>
    <xf numFmtId="49" fontId="5" fillId="0" borderId="13" xfId="4" applyNumberFormat="1" applyFont="1" applyFill="1" applyBorder="1" applyAlignment="1" applyProtection="1">
      <alignment horizontal="left" vertical="center" wrapText="1" indent="4"/>
      <protection locked="0"/>
    </xf>
    <xf numFmtId="49" fontId="4" fillId="0" borderId="13" xfId="4" applyNumberFormat="1" applyFont="1" applyFill="1" applyBorder="1" applyAlignment="1" applyProtection="1">
      <alignment horizontal="left" vertical="center" wrapText="1" indent="5"/>
      <protection locked="0"/>
    </xf>
    <xf numFmtId="0" fontId="5" fillId="0" borderId="0" xfId="1" applyFont="1" applyAlignment="1">
      <alignment horizontal="right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/>
    </xf>
    <xf numFmtId="0" fontId="11" fillId="0" borderId="16" xfId="1" applyFont="1" applyFill="1" applyBorder="1" applyAlignment="1">
      <alignment horizontal="center" vertical="center" wrapText="1"/>
    </xf>
    <xf numFmtId="0" fontId="11" fillId="0" borderId="17" xfId="1" applyFont="1" applyFill="1" applyBorder="1" applyAlignment="1">
      <alignment horizontal="center" vertical="center" wrapText="1"/>
    </xf>
    <xf numFmtId="0" fontId="11" fillId="0" borderId="18" xfId="1" applyFont="1" applyFill="1" applyBorder="1" applyAlignment="1">
      <alignment horizontal="center" vertical="center" wrapText="1"/>
    </xf>
    <xf numFmtId="0" fontId="11" fillId="0" borderId="19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1" fillId="0" borderId="20" xfId="1" applyFont="1" applyFill="1" applyBorder="1" applyAlignment="1">
      <alignment horizontal="center" vertical="center" wrapText="1"/>
    </xf>
    <xf numFmtId="0" fontId="11" fillId="0" borderId="21" xfId="1" applyFont="1" applyFill="1" applyBorder="1" applyAlignment="1">
      <alignment horizontal="center" vertical="center" wrapText="1"/>
    </xf>
    <xf numFmtId="0" fontId="11" fillId="0" borderId="22" xfId="1" applyFont="1" applyFill="1" applyBorder="1" applyAlignment="1">
      <alignment horizontal="center" vertical="center" wrapText="1"/>
    </xf>
    <xf numFmtId="0" fontId="11" fillId="0" borderId="23" xfId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4" fontId="29" fillId="0" borderId="25" xfId="0" applyNumberFormat="1" applyFont="1" applyFill="1" applyBorder="1" applyAlignment="1" applyProtection="1">
      <alignment horizontal="center" vertical="center"/>
    </xf>
    <xf numFmtId="49" fontId="29" fillId="0" borderId="25" xfId="0" applyNumberFormat="1" applyFont="1" applyFill="1" applyBorder="1" applyAlignment="1" applyProtection="1">
      <alignment horizontal="center" vertical="center" wrapText="1"/>
    </xf>
    <xf numFmtId="49" fontId="29" fillId="0" borderId="25" xfId="0" applyNumberFormat="1" applyFont="1" applyFill="1" applyBorder="1" applyAlignment="1" applyProtection="1">
      <alignment horizontal="center" vertical="center"/>
    </xf>
    <xf numFmtId="4" fontId="29" fillId="0" borderId="25" xfId="0" applyNumberFormat="1" applyFont="1" applyFill="1" applyBorder="1" applyAlignment="1" applyProtection="1">
      <alignment horizontal="right" vertical="center"/>
    </xf>
    <xf numFmtId="4" fontId="29" fillId="0" borderId="9" xfId="0" applyNumberFormat="1" applyFont="1" applyFill="1" applyBorder="1" applyAlignment="1" applyProtection="1">
      <alignment horizontal="center" vertical="center"/>
    </xf>
    <xf numFmtId="49" fontId="29" fillId="0" borderId="9" xfId="0" applyNumberFormat="1" applyFont="1" applyFill="1" applyBorder="1" applyAlignment="1" applyProtection="1">
      <alignment horizontal="left" vertical="center" wrapText="1" indent="2"/>
    </xf>
    <xf numFmtId="49" fontId="29" fillId="0" borderId="9" xfId="0" applyNumberFormat="1" applyFont="1" applyFill="1" applyBorder="1" applyAlignment="1" applyProtection="1">
      <alignment horizontal="center" vertical="center"/>
    </xf>
    <xf numFmtId="4" fontId="29" fillId="0" borderId="9" xfId="0" applyNumberFormat="1" applyFont="1" applyFill="1" applyBorder="1" applyAlignment="1" applyProtection="1">
      <alignment horizontal="right" vertical="center"/>
    </xf>
    <xf numFmtId="4" fontId="27" fillId="0" borderId="9" xfId="0" applyNumberFormat="1" applyFont="1" applyFill="1" applyBorder="1" applyAlignment="1" applyProtection="1">
      <alignment horizontal="center" vertical="center"/>
    </xf>
    <xf numFmtId="49" fontId="27" fillId="0" borderId="9" xfId="0" applyNumberFormat="1" applyFont="1" applyFill="1" applyBorder="1" applyAlignment="1" applyProtection="1">
      <alignment horizontal="left" vertical="center" wrapText="1"/>
    </xf>
    <xf numFmtId="49" fontId="27" fillId="0" borderId="9" xfId="0" applyNumberFormat="1" applyFont="1" applyFill="1" applyBorder="1" applyAlignment="1" applyProtection="1">
      <alignment horizontal="center" vertical="center"/>
    </xf>
    <xf numFmtId="4" fontId="27" fillId="0" borderId="9" xfId="0" applyNumberFormat="1" applyFont="1" applyFill="1" applyBorder="1" applyAlignment="1" applyProtection="1">
      <alignment horizontal="right" vertical="center"/>
    </xf>
    <xf numFmtId="49" fontId="28" fillId="0" borderId="9" xfId="0" applyNumberFormat="1" applyFont="1" applyFill="1" applyBorder="1" applyAlignment="1" applyProtection="1">
      <alignment horizontal="left" vertical="center" wrapText="1"/>
    </xf>
    <xf numFmtId="49" fontId="28" fillId="0" borderId="9" xfId="0" applyNumberFormat="1" applyFont="1" applyFill="1" applyBorder="1" applyAlignment="1" applyProtection="1">
      <alignment horizontal="left" vertical="center"/>
    </xf>
    <xf numFmtId="4" fontId="28" fillId="0" borderId="9" xfId="0" applyNumberFormat="1" applyFont="1" applyFill="1" applyBorder="1" applyAlignment="1" applyProtection="1">
      <alignment horizontal="right" vertical="center"/>
    </xf>
    <xf numFmtId="49" fontId="28" fillId="0" borderId="9" xfId="0" applyNumberFormat="1" applyFont="1" applyFill="1" applyBorder="1" applyAlignment="1" applyProtection="1">
      <alignment horizontal="left" wrapText="1"/>
    </xf>
    <xf numFmtId="49" fontId="28" fillId="0" borderId="9" xfId="0" applyNumberFormat="1" applyFont="1" applyFill="1" applyBorder="1" applyAlignment="1" applyProtection="1">
      <alignment horizontal="left"/>
    </xf>
    <xf numFmtId="4" fontId="28" fillId="0" borderId="9" xfId="0" applyNumberFormat="1" applyFont="1" applyFill="1" applyBorder="1" applyAlignment="1" applyProtection="1">
      <alignment horizontal="right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left" vertical="center" wrapText="1" indent="6"/>
    </xf>
    <xf numFmtId="49" fontId="29" fillId="0" borderId="9" xfId="0" applyNumberFormat="1" applyFont="1" applyFill="1" applyBorder="1" applyAlignment="1" applyProtection="1">
      <alignment horizontal="left" vertical="center" wrapText="1"/>
    </xf>
    <xf numFmtId="49" fontId="29" fillId="0" borderId="9" xfId="0" applyNumberFormat="1" applyFont="1" applyFill="1" applyBorder="1" applyAlignment="1" applyProtection="1">
      <alignment horizontal="left" vertical="center" wrapText="1" indent="5"/>
    </xf>
    <xf numFmtId="49" fontId="27" fillId="0" borderId="9" xfId="0" applyNumberFormat="1" applyFont="1" applyFill="1" applyBorder="1" applyAlignment="1" applyProtection="1">
      <alignment horizontal="left" wrapText="1"/>
    </xf>
    <xf numFmtId="49" fontId="27" fillId="0" borderId="9" xfId="0" applyNumberFormat="1" applyFont="1" applyFill="1" applyBorder="1" applyAlignment="1" applyProtection="1">
      <alignment horizontal="left"/>
    </xf>
    <xf numFmtId="4" fontId="27" fillId="0" borderId="9" xfId="0" applyNumberFormat="1" applyFont="1" applyFill="1" applyBorder="1" applyAlignment="1" applyProtection="1">
      <alignment horizontal="right"/>
    </xf>
    <xf numFmtId="4" fontId="21" fillId="0" borderId="9" xfId="0" applyNumberFormat="1" applyFont="1" applyFill="1" applyBorder="1" applyAlignment="1" applyProtection="1">
      <alignment horizontal="center" vertical="center"/>
    </xf>
    <xf numFmtId="49" fontId="21" fillId="0" borderId="9" xfId="0" applyNumberFormat="1" applyFont="1" applyFill="1" applyBorder="1" applyAlignment="1" applyProtection="1">
      <alignment horizontal="center" vertical="center"/>
    </xf>
    <xf numFmtId="4" fontId="21" fillId="0" borderId="9" xfId="0" applyNumberFormat="1" applyFont="1" applyFill="1" applyBorder="1" applyAlignment="1" applyProtection="1">
      <alignment horizontal="right" vertical="center"/>
    </xf>
  </cellXfs>
  <cellStyles count="5">
    <cellStyle name="Normální" xfId="0" builtinId="0"/>
    <cellStyle name="normální 3 2" xfId="1"/>
    <cellStyle name="Normální 8" xfId="2"/>
    <cellStyle name="normální_0011-09_HVP+PS 28.pluku P10_čistý" xfId="3"/>
    <cellStyle name="normální_S0069_VS 10_Krasnojarská_oceněný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showZeros="0" tabSelected="1" zoomScaleNormal="100" workbookViewId="0">
      <selection activeCell="A19" sqref="A15:A19"/>
    </sheetView>
  </sheetViews>
  <sheetFormatPr defaultRowHeight="12.75" x14ac:dyDescent="0.15"/>
  <cols>
    <col min="1" max="1" width="78.6640625" style="4" customWidth="1"/>
    <col min="2" max="2" width="16.5" style="4" customWidth="1"/>
    <col min="3" max="3" width="3.1640625" style="4" customWidth="1"/>
    <col min="4" max="16384" width="9.33203125" style="4"/>
  </cols>
  <sheetData>
    <row r="1" spans="1:9" ht="12.75" customHeight="1" x14ac:dyDescent="0.15">
      <c r="A1" s="2"/>
      <c r="B1" s="2"/>
      <c r="C1" s="3"/>
      <c r="D1" s="2"/>
    </row>
    <row r="2" spans="1:9" ht="12.75" customHeight="1" x14ac:dyDescent="0.15">
      <c r="A2" s="144"/>
      <c r="B2" s="144"/>
      <c r="C2" s="144"/>
      <c r="D2" s="2"/>
    </row>
    <row r="3" spans="1:9" ht="12.75" customHeight="1" x14ac:dyDescent="0.15">
      <c r="A3" s="144"/>
      <c r="B3" s="144"/>
      <c r="C3" s="144"/>
      <c r="D3" s="2"/>
    </row>
    <row r="4" spans="1:9" ht="12.75" customHeight="1" x14ac:dyDescent="0.15">
      <c r="A4" s="144"/>
      <c r="B4" s="144"/>
      <c r="C4" s="144"/>
      <c r="D4" s="2"/>
    </row>
    <row r="5" spans="1:9" ht="13.5" customHeight="1" thickBot="1" x14ac:dyDescent="0.2">
      <c r="A5" s="2"/>
      <c r="B5" s="2"/>
      <c r="C5" s="3"/>
      <c r="D5" s="2"/>
    </row>
    <row r="6" spans="1:9" s="6" customFormat="1" ht="20.100000000000001" customHeight="1" thickTop="1" x14ac:dyDescent="0.15">
      <c r="A6" s="147" t="s">
        <v>347</v>
      </c>
      <c r="B6" s="148"/>
      <c r="C6" s="149"/>
      <c r="D6" s="5"/>
    </row>
    <row r="7" spans="1:9" s="6" customFormat="1" ht="20.100000000000001" customHeight="1" x14ac:dyDescent="0.15">
      <c r="A7" s="150"/>
      <c r="B7" s="151"/>
      <c r="C7" s="152"/>
      <c r="D7" s="5"/>
    </row>
    <row r="8" spans="1:9" s="6" customFormat="1" ht="20.100000000000001" customHeight="1" x14ac:dyDescent="0.15">
      <c r="A8" s="150"/>
      <c r="B8" s="151"/>
      <c r="C8" s="152"/>
      <c r="D8" s="5"/>
    </row>
    <row r="9" spans="1:9" s="6" customFormat="1" ht="31.5" customHeight="1" x14ac:dyDescent="0.15">
      <c r="A9" s="153"/>
      <c r="B9" s="154"/>
      <c r="C9" s="155"/>
      <c r="D9" s="5"/>
    </row>
    <row r="10" spans="1:9" s="6" customFormat="1" ht="30" customHeight="1" thickBot="1" x14ac:dyDescent="0.2">
      <c r="A10" s="38" t="s">
        <v>22</v>
      </c>
      <c r="B10" s="145" t="s">
        <v>23</v>
      </c>
      <c r="C10" s="146"/>
      <c r="D10" s="7"/>
    </row>
    <row r="11" spans="1:9" s="6" customFormat="1" ht="68.25" customHeight="1" thickTop="1" x14ac:dyDescent="0.15">
      <c r="A11" s="46" t="s">
        <v>305</v>
      </c>
      <c r="B11" s="8"/>
      <c r="C11" s="9"/>
      <c r="D11" s="10"/>
    </row>
    <row r="12" spans="1:9" s="14" customFormat="1" ht="30" customHeight="1" x14ac:dyDescent="0.15">
      <c r="A12" s="44" t="s">
        <v>24</v>
      </c>
      <c r="B12" s="11">
        <f>SUM(B16:B18)</f>
        <v>0</v>
      </c>
      <c r="C12" s="12"/>
      <c r="D12" s="13"/>
    </row>
    <row r="13" spans="1:9" s="14" customFormat="1" ht="30.75" customHeight="1" x14ac:dyDescent="0.15">
      <c r="A13" s="141" t="s">
        <v>25</v>
      </c>
      <c r="B13" s="15"/>
      <c r="C13" s="16"/>
      <c r="D13" s="13"/>
    </row>
    <row r="14" spans="1:9" s="14" customFormat="1" ht="15" customHeight="1" x14ac:dyDescent="0.15">
      <c r="A14" s="142" t="s">
        <v>26</v>
      </c>
      <c r="B14" s="17"/>
      <c r="C14" s="18"/>
      <c r="F14" s="6"/>
      <c r="G14" s="6"/>
      <c r="H14" s="6"/>
      <c r="I14" s="6"/>
    </row>
    <row r="15" spans="1:9" s="14" customFormat="1" ht="15" customHeight="1" x14ac:dyDescent="0.15">
      <c r="A15" s="143"/>
      <c r="B15" s="19"/>
      <c r="C15" s="16"/>
      <c r="D15" s="13"/>
      <c r="H15" s="20"/>
    </row>
    <row r="16" spans="1:9" s="14" customFormat="1" ht="15" customHeight="1" x14ac:dyDescent="0.15">
      <c r="A16" s="143" t="s">
        <v>28</v>
      </c>
      <c r="B16" s="19">
        <f>'01 - PK'!H98+'02 - Doplňkový materiál'!G71</f>
        <v>0</v>
      </c>
      <c r="C16" s="16"/>
      <c r="D16" s="13"/>
      <c r="H16" s="20"/>
    </row>
    <row r="17" spans="1:6" s="14" customFormat="1" ht="15" customHeight="1" x14ac:dyDescent="0.15">
      <c r="A17" s="143" t="s">
        <v>27</v>
      </c>
      <c r="B17" s="19">
        <f>'03 - MaR'!G200</f>
        <v>0</v>
      </c>
      <c r="C17" s="21"/>
    </row>
    <row r="18" spans="1:6" s="14" customFormat="1" ht="15" customHeight="1" x14ac:dyDescent="0.15">
      <c r="A18" s="143" t="s">
        <v>29</v>
      </c>
      <c r="B18" s="19">
        <f>'04 - Ostatní'!F16</f>
        <v>0</v>
      </c>
      <c r="C18" s="16"/>
      <c r="D18" s="13"/>
      <c r="F18" s="20"/>
    </row>
    <row r="19" spans="1:6" s="14" customFormat="1" ht="18.75" customHeight="1" x14ac:dyDescent="0.15">
      <c r="A19" s="22"/>
      <c r="B19" s="23"/>
      <c r="C19" s="24"/>
    </row>
    <row r="20" spans="1:6" s="14" customFormat="1" ht="18.75" customHeight="1" x14ac:dyDescent="0.15">
      <c r="A20" s="25"/>
      <c r="B20" s="17"/>
      <c r="C20" s="26"/>
    </row>
    <row r="31" spans="1:6" ht="12.75" customHeight="1" x14ac:dyDescent="0.15">
      <c r="A31" s="37"/>
      <c r="B31" s="37"/>
      <c r="C31" s="37"/>
    </row>
  </sheetData>
  <sheetProtection algorithmName="SHA-512" hashValue="45c8z785n0xY5+/BVMrpcmOKDyMm1LAmdW8Ib7twbECqThTOK3im9JS4lVql/Tr7/k566oPDMMJSunYyD4ejgw==" saltValue="eKtWlw8aOvPKv7s+y5URXw==" spinCount="100000" sheet="1" formatCells="0" formatColumns="0" formatRows="0" insertColumns="0" insertRows="0" insertHyperlinks="0" deleteColumns="0" deleteRows="0" sort="0" autoFilter="0" pivotTables="0"/>
  <mergeCells count="3">
    <mergeCell ref="A2:C4"/>
    <mergeCell ref="B10:C10"/>
    <mergeCell ref="A6:C9"/>
  </mergeCells>
  <printOptions horizontalCentered="1" verticalCentered="1"/>
  <pageMargins left="0.31496062992125984" right="0.31496062992125984" top="1.0236220472440944" bottom="0.94488188976377963" header="0.70866141732283472" footer="0.51181102362204722"/>
  <pageSetup paperSize="9" orientation="portrait" r:id="rId1"/>
  <headerFooter alignWithMargins="0">
    <oddHeader xml:space="preserve">&amp;R&amp;"Arial CE,Tučné"&amp;U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3"/>
  <sheetViews>
    <sheetView topLeftCell="A10" zoomScaleNormal="100" workbookViewId="0">
      <selection activeCell="F16" sqref="F16"/>
    </sheetView>
  </sheetViews>
  <sheetFormatPr defaultRowHeight="10.5" x14ac:dyDescent="0.15"/>
  <cols>
    <col min="1" max="1" width="8.5" style="63" customWidth="1"/>
    <col min="2" max="2" width="109.83203125" style="63" customWidth="1"/>
    <col min="3" max="3" width="9" style="64" customWidth="1"/>
    <col min="4" max="4" width="8.1640625" style="63" customWidth="1"/>
    <col min="5" max="5" width="7.83203125" style="63" customWidth="1"/>
    <col min="6" max="7" width="16.5" style="63" customWidth="1"/>
    <col min="8" max="8" width="20.1640625" style="63" customWidth="1"/>
    <col min="9" max="16384" width="9.33203125" style="63"/>
  </cols>
  <sheetData>
    <row r="1" spans="1:8" s="39" customFormat="1" ht="18" x14ac:dyDescent="0.15">
      <c r="A1" s="156" t="s">
        <v>304</v>
      </c>
      <c r="B1" s="156"/>
      <c r="C1" s="156"/>
      <c r="D1" s="156"/>
      <c r="E1" s="156"/>
      <c r="F1" s="156"/>
    </row>
    <row r="2" spans="1:8" s="27" customFormat="1" ht="12.75" customHeight="1" x14ac:dyDescent="0.15">
      <c r="A2" s="1" t="s">
        <v>348</v>
      </c>
      <c r="B2" s="34"/>
      <c r="C2" s="34"/>
      <c r="D2" s="1"/>
      <c r="E2" s="1"/>
      <c r="F2" s="1"/>
      <c r="G2" s="1"/>
    </row>
    <row r="3" spans="1:8" s="27" customFormat="1" ht="12.75" customHeight="1" x14ac:dyDescent="0.15">
      <c r="A3" s="1" t="s">
        <v>308</v>
      </c>
      <c r="B3" s="34"/>
      <c r="C3" s="34"/>
      <c r="D3" s="1"/>
      <c r="E3" s="1"/>
      <c r="F3" s="1"/>
      <c r="G3" s="1"/>
    </row>
    <row r="4" spans="1:8" s="27" customFormat="1" ht="12.75" customHeight="1" x14ac:dyDescent="0.15">
      <c r="A4" s="1"/>
      <c r="B4" s="34"/>
      <c r="C4" s="34"/>
      <c r="D4" s="1"/>
      <c r="E4" s="1"/>
      <c r="F4" s="1"/>
      <c r="G4" s="1"/>
    </row>
    <row r="5" spans="1:8" s="27" customFormat="1" ht="12.75" customHeight="1" x14ac:dyDescent="0.15">
      <c r="A5" s="28" t="s">
        <v>302</v>
      </c>
      <c r="B5" s="35"/>
      <c r="C5" s="35"/>
      <c r="D5" s="28"/>
      <c r="E5" s="28"/>
      <c r="F5" s="28"/>
      <c r="G5" s="28"/>
    </row>
    <row r="6" spans="1:8" s="27" customFormat="1" ht="12.75" customHeight="1" x14ac:dyDescent="0.15">
      <c r="A6" s="28" t="s">
        <v>303</v>
      </c>
      <c r="B6" s="35"/>
      <c r="C6" s="35"/>
      <c r="D6" s="28"/>
      <c r="E6" s="28"/>
      <c r="F6" s="28"/>
      <c r="G6" s="28"/>
    </row>
    <row r="7" spans="1:8" s="27" customFormat="1" ht="12.75" customHeight="1" x14ac:dyDescent="0.15">
      <c r="A7" s="28"/>
      <c r="B7" s="35"/>
      <c r="C7" s="35"/>
      <c r="D7" s="28"/>
      <c r="E7" s="28"/>
      <c r="F7" s="28"/>
      <c r="G7" s="28"/>
    </row>
    <row r="8" spans="1:8" s="65" customFormat="1" ht="31.5" customHeight="1" x14ac:dyDescent="0.2">
      <c r="A8" s="49" t="s">
        <v>309</v>
      </c>
      <c r="B8" s="50" t="s">
        <v>310</v>
      </c>
      <c r="C8" s="49" t="s">
        <v>311</v>
      </c>
      <c r="D8" s="49" t="s">
        <v>312</v>
      </c>
      <c r="E8" s="49" t="s">
        <v>345</v>
      </c>
      <c r="F8" s="49" t="s">
        <v>385</v>
      </c>
      <c r="G8" s="49" t="s">
        <v>386</v>
      </c>
      <c r="H8" s="49" t="s">
        <v>203</v>
      </c>
    </row>
    <row r="9" spans="1:8" s="66" customFormat="1" ht="15.75" customHeight="1" x14ac:dyDescent="0.2">
      <c r="A9" s="51"/>
      <c r="B9" s="51"/>
      <c r="C9" s="51"/>
      <c r="D9" s="51"/>
      <c r="E9" s="51"/>
      <c r="F9" s="51"/>
      <c r="G9" s="51"/>
      <c r="H9" s="51"/>
    </row>
    <row r="10" spans="1:8" s="57" customFormat="1" ht="18.75" customHeight="1" x14ac:dyDescent="0.25">
      <c r="A10" s="52"/>
      <c r="B10" s="67" t="s">
        <v>313</v>
      </c>
      <c r="C10" s="68"/>
      <c r="D10" s="68"/>
      <c r="E10" s="72"/>
      <c r="F10" s="53"/>
      <c r="G10" s="53"/>
      <c r="H10" s="53"/>
    </row>
    <row r="11" spans="1:8" s="57" customFormat="1" ht="18.75" customHeight="1" x14ac:dyDescent="0.25">
      <c r="A11" s="54" t="s">
        <v>205</v>
      </c>
      <c r="B11" s="69" t="s">
        <v>349</v>
      </c>
      <c r="C11" s="68" t="s">
        <v>34</v>
      </c>
      <c r="D11" s="68" t="s">
        <v>34</v>
      </c>
      <c r="E11" s="72">
        <v>2</v>
      </c>
      <c r="F11" s="56"/>
      <c r="G11" s="56"/>
      <c r="H11" s="56">
        <f>E11*(F11+G11)</f>
        <v>0</v>
      </c>
    </row>
    <row r="12" spans="1:8" s="57" customFormat="1" ht="18.75" customHeight="1" x14ac:dyDescent="0.25">
      <c r="A12" s="54" t="s">
        <v>207</v>
      </c>
      <c r="B12" s="69" t="s">
        <v>350</v>
      </c>
      <c r="C12" s="68" t="s">
        <v>34</v>
      </c>
      <c r="D12" s="68" t="s">
        <v>34</v>
      </c>
      <c r="E12" s="72">
        <v>1</v>
      </c>
      <c r="F12" s="56"/>
      <c r="G12" s="56"/>
      <c r="H12" s="56">
        <f t="shared" ref="H12:H75" si="0">E12*(F12+G12)</f>
        <v>0</v>
      </c>
    </row>
    <row r="13" spans="1:8" s="57" customFormat="1" ht="18.75" customHeight="1" x14ac:dyDescent="0.25">
      <c r="A13" s="54" t="s">
        <v>213</v>
      </c>
      <c r="B13" s="69" t="s">
        <v>351</v>
      </c>
      <c r="C13" s="68" t="s">
        <v>34</v>
      </c>
      <c r="D13" s="68" t="s">
        <v>34</v>
      </c>
      <c r="E13" s="72">
        <v>1</v>
      </c>
      <c r="F13" s="56"/>
      <c r="G13" s="56"/>
      <c r="H13" s="56">
        <f t="shared" si="0"/>
        <v>0</v>
      </c>
    </row>
    <row r="14" spans="1:8" s="57" customFormat="1" ht="18.75" customHeight="1" x14ac:dyDescent="0.25">
      <c r="A14" s="54" t="s">
        <v>209</v>
      </c>
      <c r="B14" s="69" t="s">
        <v>314</v>
      </c>
      <c r="C14" s="68" t="s">
        <v>34</v>
      </c>
      <c r="D14" s="68" t="s">
        <v>34</v>
      </c>
      <c r="E14" s="72">
        <v>1</v>
      </c>
      <c r="F14" s="56"/>
      <c r="G14" s="56"/>
      <c r="H14" s="56">
        <f t="shared" si="0"/>
        <v>0</v>
      </c>
    </row>
    <row r="15" spans="1:8" s="57" customFormat="1" ht="18.75" customHeight="1" x14ac:dyDescent="0.25">
      <c r="A15" s="52"/>
      <c r="B15" s="67" t="s">
        <v>352</v>
      </c>
      <c r="C15" s="68"/>
      <c r="D15" s="68"/>
      <c r="E15" s="72"/>
      <c r="F15" s="53"/>
      <c r="G15" s="53"/>
      <c r="H15" s="56"/>
    </row>
    <row r="16" spans="1:8" s="57" customFormat="1" ht="18.75" customHeight="1" x14ac:dyDescent="0.25">
      <c r="A16" s="54" t="s">
        <v>214</v>
      </c>
      <c r="B16" s="69" t="s">
        <v>353</v>
      </c>
      <c r="C16" s="68" t="s">
        <v>342</v>
      </c>
      <c r="D16" s="68" t="s">
        <v>323</v>
      </c>
      <c r="E16" s="72">
        <v>1</v>
      </c>
      <c r="F16" s="56"/>
      <c r="G16" s="56"/>
      <c r="H16" s="56">
        <f t="shared" si="0"/>
        <v>0</v>
      </c>
    </row>
    <row r="17" spans="1:8" s="57" customFormat="1" ht="18.75" customHeight="1" x14ac:dyDescent="0.25">
      <c r="A17" s="54" t="s">
        <v>210</v>
      </c>
      <c r="B17" s="69" t="s">
        <v>354</v>
      </c>
      <c r="C17" s="68" t="s">
        <v>317</v>
      </c>
      <c r="D17" s="68" t="s">
        <v>323</v>
      </c>
      <c r="E17" s="72">
        <v>2</v>
      </c>
      <c r="F17" s="56"/>
      <c r="G17" s="56"/>
      <c r="H17" s="56">
        <f t="shared" si="0"/>
        <v>0</v>
      </c>
    </row>
    <row r="18" spans="1:8" s="57" customFormat="1" ht="18.75" customHeight="1" x14ac:dyDescent="0.25">
      <c r="A18" s="54" t="s">
        <v>206</v>
      </c>
      <c r="B18" s="69" t="s">
        <v>355</v>
      </c>
      <c r="C18" s="68" t="s">
        <v>319</v>
      </c>
      <c r="D18" s="68" t="s">
        <v>323</v>
      </c>
      <c r="E18" s="72">
        <v>2</v>
      </c>
      <c r="F18" s="56"/>
      <c r="G18" s="56"/>
      <c r="H18" s="56">
        <f t="shared" si="0"/>
        <v>0</v>
      </c>
    </row>
    <row r="19" spans="1:8" s="57" customFormat="1" ht="18.75" customHeight="1" x14ac:dyDescent="0.25">
      <c r="A19" s="54" t="s">
        <v>215</v>
      </c>
      <c r="B19" s="69" t="s">
        <v>356</v>
      </c>
      <c r="C19" s="68" t="s">
        <v>319</v>
      </c>
      <c r="D19" s="68" t="s">
        <v>323</v>
      </c>
      <c r="E19" s="72">
        <v>1</v>
      </c>
      <c r="F19" s="56"/>
      <c r="G19" s="56"/>
      <c r="H19" s="56">
        <f t="shared" si="0"/>
        <v>0</v>
      </c>
    </row>
    <row r="20" spans="1:8" s="57" customFormat="1" ht="18.75" customHeight="1" x14ac:dyDescent="0.25">
      <c r="A20" s="52"/>
      <c r="B20" s="67" t="s">
        <v>315</v>
      </c>
      <c r="C20" s="68"/>
      <c r="D20" s="68"/>
      <c r="E20" s="72"/>
      <c r="F20" s="56"/>
      <c r="G20" s="56"/>
      <c r="H20" s="56"/>
    </row>
    <row r="21" spans="1:8" s="57" customFormat="1" ht="18.75" customHeight="1" x14ac:dyDescent="0.25">
      <c r="A21" s="54" t="s">
        <v>216</v>
      </c>
      <c r="B21" s="69" t="s">
        <v>353</v>
      </c>
      <c r="C21" s="68" t="s">
        <v>342</v>
      </c>
      <c r="D21" s="68" t="s">
        <v>323</v>
      </c>
      <c r="E21" s="72">
        <v>1</v>
      </c>
      <c r="F21" s="56"/>
      <c r="G21" s="56"/>
      <c r="H21" s="56">
        <f t="shared" si="0"/>
        <v>0</v>
      </c>
    </row>
    <row r="22" spans="1:8" s="57" customFormat="1" ht="18.75" customHeight="1" x14ac:dyDescent="0.25">
      <c r="A22" s="54" t="s">
        <v>211</v>
      </c>
      <c r="B22" s="69" t="s">
        <v>357</v>
      </c>
      <c r="C22" s="68" t="s">
        <v>342</v>
      </c>
      <c r="D22" s="68" t="s">
        <v>323</v>
      </c>
      <c r="E22" s="72">
        <v>1</v>
      </c>
      <c r="F22" s="56"/>
      <c r="G22" s="56"/>
      <c r="H22" s="56">
        <f t="shared" si="0"/>
        <v>0</v>
      </c>
    </row>
    <row r="23" spans="1:8" s="57" customFormat="1" ht="18.75" customHeight="1" x14ac:dyDescent="0.25">
      <c r="A23" s="54" t="s">
        <v>217</v>
      </c>
      <c r="B23" s="70" t="s">
        <v>316</v>
      </c>
      <c r="C23" s="68"/>
      <c r="D23" s="68"/>
      <c r="E23" s="72">
        <v>1</v>
      </c>
      <c r="F23" s="53"/>
      <c r="G23" s="53"/>
      <c r="H23" s="56">
        <f>E23*(F23+G23)</f>
        <v>0</v>
      </c>
    </row>
    <row r="24" spans="1:8" s="57" customFormat="1" ht="18.75" customHeight="1" x14ac:dyDescent="0.25">
      <c r="A24" s="54"/>
      <c r="B24" s="67" t="s">
        <v>313</v>
      </c>
      <c r="C24" s="68"/>
      <c r="D24" s="68"/>
      <c r="E24" s="72"/>
      <c r="F24" s="56"/>
      <c r="G24" s="56"/>
      <c r="H24" s="56"/>
    </row>
    <row r="25" spans="1:8" s="57" customFormat="1" ht="18.75" customHeight="1" x14ac:dyDescent="0.25">
      <c r="A25" s="54" t="s">
        <v>218</v>
      </c>
      <c r="B25" s="69" t="s">
        <v>358</v>
      </c>
      <c r="C25" s="68" t="s">
        <v>329</v>
      </c>
      <c r="D25" s="68" t="s">
        <v>318</v>
      </c>
      <c r="E25" s="72">
        <v>2</v>
      </c>
      <c r="F25" s="56"/>
      <c r="G25" s="56"/>
      <c r="H25" s="56">
        <f t="shared" si="0"/>
        <v>0</v>
      </c>
    </row>
    <row r="26" spans="1:8" s="57" customFormat="1" ht="18.75" customHeight="1" x14ac:dyDescent="0.25">
      <c r="A26" s="54" t="s">
        <v>219</v>
      </c>
      <c r="B26" s="69" t="s">
        <v>359</v>
      </c>
      <c r="C26" s="68" t="s">
        <v>329</v>
      </c>
      <c r="D26" s="68" t="s">
        <v>318</v>
      </c>
      <c r="E26" s="72">
        <v>2</v>
      </c>
      <c r="F26" s="56"/>
      <c r="G26" s="56"/>
      <c r="H26" s="56">
        <f t="shared" si="0"/>
        <v>0</v>
      </c>
    </row>
    <row r="27" spans="1:8" s="57" customFormat="1" ht="18.75" customHeight="1" x14ac:dyDescent="0.25">
      <c r="A27" s="54" t="s">
        <v>220</v>
      </c>
      <c r="B27" s="69" t="s">
        <v>360</v>
      </c>
      <c r="C27" s="68" t="s">
        <v>319</v>
      </c>
      <c r="D27" s="68" t="s">
        <v>320</v>
      </c>
      <c r="E27" s="72">
        <v>2</v>
      </c>
      <c r="F27" s="56"/>
      <c r="G27" s="56"/>
      <c r="H27" s="56">
        <f t="shared" si="0"/>
        <v>0</v>
      </c>
    </row>
    <row r="28" spans="1:8" s="57" customFormat="1" ht="18.75" customHeight="1" x14ac:dyDescent="0.25">
      <c r="A28" s="54" t="s">
        <v>221</v>
      </c>
      <c r="B28" s="69" t="s">
        <v>361</v>
      </c>
      <c r="C28" s="68" t="s">
        <v>319</v>
      </c>
      <c r="D28" s="68" t="s">
        <v>320</v>
      </c>
      <c r="E28" s="72">
        <v>2</v>
      </c>
      <c r="F28" s="56"/>
      <c r="G28" s="56"/>
      <c r="H28" s="56">
        <f t="shared" si="0"/>
        <v>0</v>
      </c>
    </row>
    <row r="29" spans="1:8" s="57" customFormat="1" ht="18.75" customHeight="1" x14ac:dyDescent="0.25">
      <c r="A29" s="54" t="s">
        <v>212</v>
      </c>
      <c r="B29" s="69" t="s">
        <v>321</v>
      </c>
      <c r="C29" s="68" t="s">
        <v>34</v>
      </c>
      <c r="D29" s="68" t="s">
        <v>322</v>
      </c>
      <c r="E29" s="72">
        <v>2</v>
      </c>
      <c r="F29" s="56"/>
      <c r="G29" s="56"/>
      <c r="H29" s="56">
        <f t="shared" si="0"/>
        <v>0</v>
      </c>
    </row>
    <row r="30" spans="1:8" s="57" customFormat="1" ht="18.75" customHeight="1" x14ac:dyDescent="0.25">
      <c r="A30" s="54" t="s">
        <v>222</v>
      </c>
      <c r="B30" s="69" t="s">
        <v>362</v>
      </c>
      <c r="C30" s="68" t="s">
        <v>319</v>
      </c>
      <c r="D30" s="68" t="s">
        <v>323</v>
      </c>
      <c r="E30" s="72">
        <v>2</v>
      </c>
      <c r="F30" s="56"/>
      <c r="G30" s="56"/>
      <c r="H30" s="56">
        <f t="shared" si="0"/>
        <v>0</v>
      </c>
    </row>
    <row r="31" spans="1:8" s="57" customFormat="1" ht="18.75" customHeight="1" x14ac:dyDescent="0.25">
      <c r="A31" s="54" t="s">
        <v>223</v>
      </c>
      <c r="B31" s="69" t="s">
        <v>363</v>
      </c>
      <c r="C31" s="68" t="s">
        <v>319</v>
      </c>
      <c r="D31" s="68" t="s">
        <v>318</v>
      </c>
      <c r="E31" s="72">
        <v>2</v>
      </c>
      <c r="F31" s="56"/>
      <c r="G31" s="56"/>
      <c r="H31" s="56">
        <f t="shared" si="0"/>
        <v>0</v>
      </c>
    </row>
    <row r="32" spans="1:8" s="57" customFormat="1" ht="18.75" customHeight="1" x14ac:dyDescent="0.25">
      <c r="A32" s="54" t="s">
        <v>224</v>
      </c>
      <c r="B32" s="69" t="s">
        <v>364</v>
      </c>
      <c r="C32" s="68" t="s">
        <v>319</v>
      </c>
      <c r="D32" s="68" t="s">
        <v>318</v>
      </c>
      <c r="E32" s="72">
        <v>2</v>
      </c>
      <c r="F32" s="56"/>
      <c r="G32" s="56"/>
      <c r="H32" s="56">
        <f t="shared" si="0"/>
        <v>0</v>
      </c>
    </row>
    <row r="33" spans="1:8" s="57" customFormat="1" ht="18.75" customHeight="1" x14ac:dyDescent="0.25">
      <c r="A33" s="54" t="s">
        <v>208</v>
      </c>
      <c r="B33" s="69" t="s">
        <v>365</v>
      </c>
      <c r="C33" s="68" t="s">
        <v>342</v>
      </c>
      <c r="D33" s="68" t="s">
        <v>318</v>
      </c>
      <c r="E33" s="72">
        <v>2</v>
      </c>
      <c r="F33" s="56"/>
      <c r="G33" s="56"/>
      <c r="H33" s="56">
        <f t="shared" si="0"/>
        <v>0</v>
      </c>
    </row>
    <row r="34" spans="1:8" s="57" customFormat="1" ht="18.75" customHeight="1" x14ac:dyDescent="0.25">
      <c r="A34" s="54" t="s">
        <v>225</v>
      </c>
      <c r="B34" s="69" t="s">
        <v>366</v>
      </c>
      <c r="C34" s="68" t="s">
        <v>342</v>
      </c>
      <c r="D34" s="68" t="s">
        <v>318</v>
      </c>
      <c r="E34" s="72">
        <v>2</v>
      </c>
      <c r="F34" s="56"/>
      <c r="G34" s="56"/>
      <c r="H34" s="56">
        <f t="shared" si="0"/>
        <v>0</v>
      </c>
    </row>
    <row r="35" spans="1:8" s="57" customFormat="1" ht="18.75" customHeight="1" x14ac:dyDescent="0.25">
      <c r="A35" s="54" t="s">
        <v>226</v>
      </c>
      <c r="B35" s="69" t="s">
        <v>367</v>
      </c>
      <c r="C35" s="68" t="s">
        <v>319</v>
      </c>
      <c r="D35" s="68" t="s">
        <v>318</v>
      </c>
      <c r="E35" s="72">
        <v>2</v>
      </c>
      <c r="F35" s="56"/>
      <c r="G35" s="56"/>
      <c r="H35" s="56">
        <f t="shared" si="0"/>
        <v>0</v>
      </c>
    </row>
    <row r="36" spans="1:8" s="57" customFormat="1" ht="18.75" customHeight="1" x14ac:dyDescent="0.25">
      <c r="A36" s="54" t="s">
        <v>227</v>
      </c>
      <c r="B36" s="69" t="s">
        <v>367</v>
      </c>
      <c r="C36" s="68" t="s">
        <v>319</v>
      </c>
      <c r="D36" s="68" t="s">
        <v>318</v>
      </c>
      <c r="E36" s="72">
        <v>2</v>
      </c>
      <c r="F36" s="56"/>
      <c r="G36" s="56"/>
      <c r="H36" s="56">
        <f>E36*(F36+G36)</f>
        <v>0</v>
      </c>
    </row>
    <row r="37" spans="1:8" s="57" customFormat="1" ht="18.75" customHeight="1" x14ac:dyDescent="0.25">
      <c r="A37" s="54"/>
      <c r="B37" s="71" t="s">
        <v>445</v>
      </c>
      <c r="C37" s="68"/>
      <c r="D37" s="68"/>
      <c r="E37" s="73"/>
      <c r="F37" s="56"/>
      <c r="G37" s="56"/>
      <c r="H37" s="56"/>
    </row>
    <row r="38" spans="1:8" s="57" customFormat="1" ht="18.75" customHeight="1" x14ac:dyDescent="0.25">
      <c r="A38" s="54" t="s">
        <v>228</v>
      </c>
      <c r="B38" s="69" t="s">
        <v>324</v>
      </c>
      <c r="C38" s="68" t="s">
        <v>34</v>
      </c>
      <c r="D38" s="68" t="s">
        <v>34</v>
      </c>
      <c r="E38" s="72">
        <v>1</v>
      </c>
      <c r="F38" s="56"/>
      <c r="G38" s="56"/>
      <c r="H38" s="56">
        <f t="shared" si="0"/>
        <v>0</v>
      </c>
    </row>
    <row r="39" spans="1:8" s="57" customFormat="1" ht="18.75" customHeight="1" x14ac:dyDescent="0.25">
      <c r="A39" s="54" t="s">
        <v>229</v>
      </c>
      <c r="B39" s="69" t="s">
        <v>325</v>
      </c>
      <c r="C39" s="68" t="s">
        <v>319</v>
      </c>
      <c r="D39" s="68" t="s">
        <v>326</v>
      </c>
      <c r="E39" s="72">
        <v>1</v>
      </c>
      <c r="F39" s="56"/>
      <c r="G39" s="56"/>
      <c r="H39" s="56">
        <f t="shared" si="0"/>
        <v>0</v>
      </c>
    </row>
    <row r="40" spans="1:8" s="57" customFormat="1" ht="18.75" customHeight="1" x14ac:dyDescent="0.25">
      <c r="A40" s="54" t="s">
        <v>230</v>
      </c>
      <c r="B40" s="69" t="s">
        <v>327</v>
      </c>
      <c r="C40" s="68" t="s">
        <v>34</v>
      </c>
      <c r="D40" s="68" t="s">
        <v>322</v>
      </c>
      <c r="E40" s="72">
        <v>1</v>
      </c>
      <c r="F40" s="56"/>
      <c r="G40" s="56"/>
      <c r="H40" s="56">
        <f t="shared" si="0"/>
        <v>0</v>
      </c>
    </row>
    <row r="41" spans="1:8" s="57" customFormat="1" ht="18.75" customHeight="1" x14ac:dyDescent="0.25">
      <c r="A41" s="54" t="s">
        <v>231</v>
      </c>
      <c r="B41" s="69" t="s">
        <v>328</v>
      </c>
      <c r="C41" s="68" t="s">
        <v>34</v>
      </c>
      <c r="D41" s="68" t="s">
        <v>34</v>
      </c>
      <c r="E41" s="72">
        <v>1</v>
      </c>
      <c r="F41" s="56"/>
      <c r="G41" s="56"/>
      <c r="H41" s="56">
        <f t="shared" si="0"/>
        <v>0</v>
      </c>
    </row>
    <row r="42" spans="1:8" s="57" customFormat="1" ht="18.75" customHeight="1" x14ac:dyDescent="0.25">
      <c r="A42" s="54" t="s">
        <v>232</v>
      </c>
      <c r="B42" s="69" t="s">
        <v>325</v>
      </c>
      <c r="C42" s="68" t="s">
        <v>319</v>
      </c>
      <c r="D42" s="68" t="s">
        <v>326</v>
      </c>
      <c r="E42" s="72">
        <v>1</v>
      </c>
      <c r="F42" s="53"/>
      <c r="G42" s="53"/>
      <c r="H42" s="56">
        <f t="shared" si="0"/>
        <v>0</v>
      </c>
    </row>
    <row r="43" spans="1:8" s="57" customFormat="1" ht="18.75" customHeight="1" x14ac:dyDescent="0.25">
      <c r="A43" s="54" t="s">
        <v>233</v>
      </c>
      <c r="B43" s="69" t="s">
        <v>321</v>
      </c>
      <c r="C43" s="68" t="s">
        <v>34</v>
      </c>
      <c r="D43" s="68" t="s">
        <v>322</v>
      </c>
      <c r="E43" s="72">
        <v>1</v>
      </c>
      <c r="F43" s="56"/>
      <c r="G43" s="56"/>
      <c r="H43" s="56">
        <f t="shared" si="0"/>
        <v>0</v>
      </c>
    </row>
    <row r="44" spans="1:8" s="57" customFormat="1" ht="18.75" customHeight="1" x14ac:dyDescent="0.25">
      <c r="A44" s="54"/>
      <c r="B44" s="67" t="s">
        <v>331</v>
      </c>
      <c r="C44" s="68"/>
      <c r="D44" s="68"/>
      <c r="E44" s="72"/>
      <c r="F44" s="56"/>
      <c r="G44" s="56"/>
      <c r="H44" s="56"/>
    </row>
    <row r="45" spans="1:8" s="57" customFormat="1" ht="18.75" customHeight="1" x14ac:dyDescent="0.25">
      <c r="A45" s="54" t="s">
        <v>234</v>
      </c>
      <c r="B45" s="69" t="s">
        <v>368</v>
      </c>
      <c r="C45" s="68" t="s">
        <v>319</v>
      </c>
      <c r="D45" s="68" t="s">
        <v>318</v>
      </c>
      <c r="E45" s="72">
        <v>4</v>
      </c>
      <c r="F45" s="56"/>
      <c r="G45" s="56"/>
      <c r="H45" s="56">
        <f t="shared" si="0"/>
        <v>0</v>
      </c>
    </row>
    <row r="46" spans="1:8" s="57" customFormat="1" ht="18.75" customHeight="1" x14ac:dyDescent="0.25">
      <c r="A46" s="54" t="s">
        <v>235</v>
      </c>
      <c r="B46" s="69" t="s">
        <v>369</v>
      </c>
      <c r="C46" s="68" t="s">
        <v>319</v>
      </c>
      <c r="D46" s="68" t="s">
        <v>318</v>
      </c>
      <c r="E46" s="72">
        <v>1</v>
      </c>
      <c r="F46" s="56"/>
      <c r="G46" s="56"/>
      <c r="H46" s="56">
        <f t="shared" si="0"/>
        <v>0</v>
      </c>
    </row>
    <row r="47" spans="1:8" s="57" customFormat="1" ht="18.75" customHeight="1" x14ac:dyDescent="0.25">
      <c r="A47" s="54" t="s">
        <v>236</v>
      </c>
      <c r="B47" s="69" t="s">
        <v>367</v>
      </c>
      <c r="C47" s="68" t="s">
        <v>319</v>
      </c>
      <c r="D47" s="68" t="s">
        <v>318</v>
      </c>
      <c r="E47" s="72">
        <v>1</v>
      </c>
      <c r="F47" s="56"/>
      <c r="G47" s="56"/>
      <c r="H47" s="56">
        <f t="shared" si="0"/>
        <v>0</v>
      </c>
    </row>
    <row r="48" spans="1:8" s="57" customFormat="1" ht="18.75" customHeight="1" x14ac:dyDescent="0.25">
      <c r="A48" s="54" t="s">
        <v>237</v>
      </c>
      <c r="B48" s="69" t="s">
        <v>332</v>
      </c>
      <c r="C48" s="68" t="s">
        <v>319</v>
      </c>
      <c r="D48" s="68" t="s">
        <v>318</v>
      </c>
      <c r="E48" s="72">
        <v>1</v>
      </c>
      <c r="F48" s="56"/>
      <c r="G48" s="56"/>
      <c r="H48" s="56">
        <f t="shared" si="0"/>
        <v>0</v>
      </c>
    </row>
    <row r="49" spans="1:8" s="57" customFormat="1" ht="18.75" customHeight="1" x14ac:dyDescent="0.25">
      <c r="A49" s="54" t="s">
        <v>238</v>
      </c>
      <c r="B49" s="69" t="s">
        <v>333</v>
      </c>
      <c r="C49" s="68" t="s">
        <v>319</v>
      </c>
      <c r="D49" s="68" t="s">
        <v>326</v>
      </c>
      <c r="E49" s="72">
        <v>1</v>
      </c>
      <c r="F49" s="53"/>
      <c r="G49" s="53"/>
      <c r="H49" s="56">
        <f t="shared" si="0"/>
        <v>0</v>
      </c>
    </row>
    <row r="50" spans="1:8" s="57" customFormat="1" ht="18.75" customHeight="1" x14ac:dyDescent="0.25">
      <c r="A50" s="54" t="s">
        <v>239</v>
      </c>
      <c r="B50" s="69" t="s">
        <v>370</v>
      </c>
      <c r="C50" s="68" t="s">
        <v>319</v>
      </c>
      <c r="D50" s="68" t="s">
        <v>318</v>
      </c>
      <c r="E50" s="72">
        <v>1</v>
      </c>
      <c r="F50" s="56"/>
      <c r="G50" s="56"/>
      <c r="H50" s="56">
        <f t="shared" si="0"/>
        <v>0</v>
      </c>
    </row>
    <row r="51" spans="1:8" s="57" customFormat="1" ht="18.75" customHeight="1" x14ac:dyDescent="0.25">
      <c r="A51" s="54" t="s">
        <v>240</v>
      </c>
      <c r="B51" s="69" t="s">
        <v>334</v>
      </c>
      <c r="C51" s="68" t="s">
        <v>319</v>
      </c>
      <c r="D51" s="68" t="s">
        <v>318</v>
      </c>
      <c r="E51" s="72">
        <v>1</v>
      </c>
      <c r="F51" s="56"/>
      <c r="G51" s="56"/>
      <c r="H51" s="56">
        <f t="shared" si="0"/>
        <v>0</v>
      </c>
    </row>
    <row r="52" spans="1:8" s="57" customFormat="1" ht="18.75" customHeight="1" x14ac:dyDescent="0.25">
      <c r="A52" s="54" t="s">
        <v>241</v>
      </c>
      <c r="B52" s="69" t="s">
        <v>335</v>
      </c>
      <c r="C52" s="68" t="s">
        <v>336</v>
      </c>
      <c r="D52" s="68" t="s">
        <v>323</v>
      </c>
      <c r="E52" s="72">
        <v>1</v>
      </c>
      <c r="F52" s="56"/>
      <c r="G52" s="56"/>
      <c r="H52" s="56">
        <f t="shared" si="0"/>
        <v>0</v>
      </c>
    </row>
    <row r="53" spans="1:8" s="57" customFormat="1" ht="18.75" customHeight="1" x14ac:dyDescent="0.25">
      <c r="A53" s="54" t="s">
        <v>242</v>
      </c>
      <c r="B53" s="69" t="s">
        <v>363</v>
      </c>
      <c r="C53" s="68" t="s">
        <v>319</v>
      </c>
      <c r="D53" s="68" t="s">
        <v>318</v>
      </c>
      <c r="E53" s="72">
        <v>1</v>
      </c>
      <c r="F53" s="56"/>
      <c r="G53" s="56"/>
      <c r="H53" s="56">
        <f t="shared" si="0"/>
        <v>0</v>
      </c>
    </row>
    <row r="54" spans="1:8" s="57" customFormat="1" ht="18.75" customHeight="1" x14ac:dyDescent="0.25">
      <c r="A54" s="54" t="s">
        <v>243</v>
      </c>
      <c r="B54" s="69" t="s">
        <v>364</v>
      </c>
      <c r="C54" s="68" t="s">
        <v>319</v>
      </c>
      <c r="D54" s="68" t="s">
        <v>318</v>
      </c>
      <c r="E54" s="72">
        <v>1</v>
      </c>
      <c r="F54" s="56"/>
      <c r="G54" s="56"/>
      <c r="H54" s="56">
        <f t="shared" si="0"/>
        <v>0</v>
      </c>
    </row>
    <row r="55" spans="1:8" s="57" customFormat="1" ht="18.75" customHeight="1" x14ac:dyDescent="0.25">
      <c r="A55" s="54" t="s">
        <v>244</v>
      </c>
      <c r="B55" s="69" t="s">
        <v>337</v>
      </c>
      <c r="C55" s="68" t="s">
        <v>338</v>
      </c>
      <c r="D55" s="68" t="s">
        <v>320</v>
      </c>
      <c r="E55" s="72">
        <v>1</v>
      </c>
      <c r="F55" s="56"/>
      <c r="G55" s="56"/>
      <c r="H55" s="56">
        <f t="shared" si="0"/>
        <v>0</v>
      </c>
    </row>
    <row r="56" spans="1:8" s="57" customFormat="1" ht="18.75" customHeight="1" x14ac:dyDescent="0.25">
      <c r="A56" s="54" t="s">
        <v>245</v>
      </c>
      <c r="B56" s="69" t="s">
        <v>339</v>
      </c>
      <c r="C56" s="68" t="s">
        <v>34</v>
      </c>
      <c r="D56" s="68" t="s">
        <v>34</v>
      </c>
      <c r="E56" s="72">
        <v>1</v>
      </c>
      <c r="F56" s="56"/>
      <c r="G56" s="56"/>
      <c r="H56" s="56">
        <f t="shared" si="0"/>
        <v>0</v>
      </c>
    </row>
    <row r="57" spans="1:8" s="57" customFormat="1" ht="18.75" customHeight="1" x14ac:dyDescent="0.25">
      <c r="A57" s="54" t="s">
        <v>246</v>
      </c>
      <c r="B57" s="69" t="s">
        <v>340</v>
      </c>
      <c r="C57" s="68" t="s">
        <v>34</v>
      </c>
      <c r="D57" s="68" t="s">
        <v>34</v>
      </c>
      <c r="E57" s="72">
        <v>1</v>
      </c>
      <c r="F57" s="56"/>
      <c r="G57" s="56"/>
      <c r="H57" s="56">
        <f t="shared" si="0"/>
        <v>0</v>
      </c>
    </row>
    <row r="58" spans="1:8" s="57" customFormat="1" ht="18.75" customHeight="1" x14ac:dyDescent="0.25">
      <c r="A58" s="54"/>
      <c r="B58" s="67" t="s">
        <v>341</v>
      </c>
      <c r="C58" s="68"/>
      <c r="D58" s="68"/>
      <c r="E58" s="72"/>
      <c r="F58" s="56"/>
      <c r="G58" s="56"/>
      <c r="H58" s="56"/>
    </row>
    <row r="59" spans="1:8" s="57" customFormat="1" ht="18.75" customHeight="1" x14ac:dyDescent="0.25">
      <c r="A59" s="54" t="s">
        <v>247</v>
      </c>
      <c r="B59" s="69" t="s">
        <v>371</v>
      </c>
      <c r="C59" s="68" t="s">
        <v>317</v>
      </c>
      <c r="D59" s="68" t="s">
        <v>323</v>
      </c>
      <c r="E59" s="72">
        <v>1</v>
      </c>
      <c r="F59" s="56"/>
      <c r="G59" s="56"/>
      <c r="H59" s="56">
        <f t="shared" si="0"/>
        <v>0</v>
      </c>
    </row>
    <row r="60" spans="1:8" s="57" customFormat="1" ht="18.75" customHeight="1" x14ac:dyDescent="0.25">
      <c r="A60" s="54" t="s">
        <v>248</v>
      </c>
      <c r="B60" s="69" t="s">
        <v>372</v>
      </c>
      <c r="C60" s="68" t="s">
        <v>329</v>
      </c>
      <c r="D60" s="68" t="s">
        <v>318</v>
      </c>
      <c r="E60" s="72">
        <v>1</v>
      </c>
      <c r="F60" s="56"/>
      <c r="G60" s="56"/>
      <c r="H60" s="56">
        <f t="shared" si="0"/>
        <v>0</v>
      </c>
    </row>
    <row r="61" spans="1:8" s="57" customFormat="1" ht="18.75" customHeight="1" x14ac:dyDescent="0.25">
      <c r="A61" s="54" t="s">
        <v>249</v>
      </c>
      <c r="B61" s="69" t="s">
        <v>367</v>
      </c>
      <c r="C61" s="68" t="s">
        <v>319</v>
      </c>
      <c r="D61" s="68" t="s">
        <v>318</v>
      </c>
      <c r="E61" s="72">
        <v>1</v>
      </c>
      <c r="F61" s="56"/>
      <c r="G61" s="56"/>
      <c r="H61" s="56">
        <f t="shared" si="0"/>
        <v>0</v>
      </c>
    </row>
    <row r="62" spans="1:8" s="57" customFormat="1" ht="18.75" customHeight="1" x14ac:dyDescent="0.25">
      <c r="A62" s="54" t="s">
        <v>250</v>
      </c>
      <c r="B62" s="69" t="s">
        <v>362</v>
      </c>
      <c r="C62" s="68" t="s">
        <v>319</v>
      </c>
      <c r="D62" s="68" t="s">
        <v>323</v>
      </c>
      <c r="E62" s="72">
        <v>1</v>
      </c>
      <c r="F62" s="56"/>
      <c r="G62" s="56"/>
      <c r="H62" s="56">
        <f t="shared" si="0"/>
        <v>0</v>
      </c>
    </row>
    <row r="63" spans="1:8" s="57" customFormat="1" ht="18.75" customHeight="1" x14ac:dyDescent="0.25">
      <c r="A63" s="54" t="s">
        <v>251</v>
      </c>
      <c r="B63" s="69" t="s">
        <v>363</v>
      </c>
      <c r="C63" s="68" t="s">
        <v>319</v>
      </c>
      <c r="D63" s="68" t="s">
        <v>318</v>
      </c>
      <c r="E63" s="72">
        <v>1</v>
      </c>
      <c r="F63" s="53"/>
      <c r="G63" s="53"/>
      <c r="H63" s="56">
        <f t="shared" si="0"/>
        <v>0</v>
      </c>
    </row>
    <row r="64" spans="1:8" s="57" customFormat="1" ht="18.75" customHeight="1" x14ac:dyDescent="0.25">
      <c r="A64" s="54" t="s">
        <v>252</v>
      </c>
      <c r="B64" s="69" t="s">
        <v>364</v>
      </c>
      <c r="C64" s="68" t="s">
        <v>319</v>
      </c>
      <c r="D64" s="68" t="s">
        <v>318</v>
      </c>
      <c r="E64" s="72">
        <v>1</v>
      </c>
      <c r="F64" s="56"/>
      <c r="G64" s="56"/>
      <c r="H64" s="56">
        <f t="shared" si="0"/>
        <v>0</v>
      </c>
    </row>
    <row r="65" spans="1:8" s="57" customFormat="1" ht="18.75" customHeight="1" x14ac:dyDescent="0.25">
      <c r="A65" s="54"/>
      <c r="B65" s="67" t="s">
        <v>343</v>
      </c>
      <c r="C65" s="68"/>
      <c r="D65" s="68"/>
      <c r="E65" s="74"/>
      <c r="F65" s="56"/>
      <c r="G65" s="56"/>
      <c r="H65" s="56"/>
    </row>
    <row r="66" spans="1:8" s="57" customFormat="1" ht="18.75" customHeight="1" x14ac:dyDescent="0.25">
      <c r="A66" s="54" t="s">
        <v>253</v>
      </c>
      <c r="B66" s="69" t="s">
        <v>373</v>
      </c>
      <c r="C66" s="68" t="s">
        <v>374</v>
      </c>
      <c r="D66" s="68" t="s">
        <v>318</v>
      </c>
      <c r="E66" s="68">
        <v>1</v>
      </c>
      <c r="F66" s="56"/>
      <c r="G66" s="56"/>
      <c r="H66" s="56">
        <f t="shared" si="0"/>
        <v>0</v>
      </c>
    </row>
    <row r="67" spans="1:8" s="57" customFormat="1" ht="18.75" customHeight="1" x14ac:dyDescent="0.25">
      <c r="A67" s="54" t="s">
        <v>254</v>
      </c>
      <c r="B67" s="69" t="s">
        <v>360</v>
      </c>
      <c r="C67" s="68" t="s">
        <v>319</v>
      </c>
      <c r="D67" s="68" t="s">
        <v>320</v>
      </c>
      <c r="E67" s="68">
        <v>2</v>
      </c>
      <c r="F67" s="56"/>
      <c r="G67" s="56"/>
      <c r="H67" s="56">
        <f t="shared" si="0"/>
        <v>0</v>
      </c>
    </row>
    <row r="68" spans="1:8" s="57" customFormat="1" ht="18.75" customHeight="1" x14ac:dyDescent="0.25">
      <c r="A68" s="54" t="s">
        <v>255</v>
      </c>
      <c r="B68" s="69" t="s">
        <v>361</v>
      </c>
      <c r="C68" s="68" t="s">
        <v>319</v>
      </c>
      <c r="D68" s="68" t="s">
        <v>320</v>
      </c>
      <c r="E68" s="68">
        <v>2</v>
      </c>
      <c r="F68" s="56"/>
      <c r="G68" s="56"/>
      <c r="H68" s="56">
        <f t="shared" si="0"/>
        <v>0</v>
      </c>
    </row>
    <row r="69" spans="1:8" s="57" customFormat="1" ht="18.75" customHeight="1" x14ac:dyDescent="0.25">
      <c r="A69" s="54" t="s">
        <v>256</v>
      </c>
      <c r="B69" s="69" t="s">
        <v>321</v>
      </c>
      <c r="C69" s="68" t="s">
        <v>34</v>
      </c>
      <c r="D69" s="68" t="s">
        <v>322</v>
      </c>
      <c r="E69" s="68">
        <v>2</v>
      </c>
      <c r="F69" s="56"/>
      <c r="G69" s="56"/>
      <c r="H69" s="56">
        <f t="shared" si="0"/>
        <v>0</v>
      </c>
    </row>
    <row r="70" spans="1:8" s="57" customFormat="1" ht="18.75" customHeight="1" x14ac:dyDescent="0.25">
      <c r="A70" s="54" t="s">
        <v>257</v>
      </c>
      <c r="B70" s="69" t="s">
        <v>362</v>
      </c>
      <c r="C70" s="68" t="s">
        <v>319</v>
      </c>
      <c r="D70" s="68" t="s">
        <v>323</v>
      </c>
      <c r="E70" s="68">
        <v>1</v>
      </c>
      <c r="F70" s="53"/>
      <c r="G70" s="53"/>
      <c r="H70" s="56">
        <f t="shared" si="0"/>
        <v>0</v>
      </c>
    </row>
    <row r="71" spans="1:8" s="57" customFormat="1" ht="18.75" customHeight="1" x14ac:dyDescent="0.25">
      <c r="A71" s="54" t="s">
        <v>258</v>
      </c>
      <c r="B71" s="69" t="s">
        <v>363</v>
      </c>
      <c r="C71" s="68" t="s">
        <v>319</v>
      </c>
      <c r="D71" s="68" t="s">
        <v>318</v>
      </c>
      <c r="E71" s="68">
        <v>1</v>
      </c>
      <c r="F71" s="56"/>
      <c r="G71" s="56"/>
      <c r="H71" s="56">
        <f t="shared" si="0"/>
        <v>0</v>
      </c>
    </row>
    <row r="72" spans="1:8" s="57" customFormat="1" ht="18.75" customHeight="1" x14ac:dyDescent="0.25">
      <c r="A72" s="54" t="s">
        <v>259</v>
      </c>
      <c r="B72" s="69" t="s">
        <v>364</v>
      </c>
      <c r="C72" s="68" t="s">
        <v>319</v>
      </c>
      <c r="D72" s="68" t="s">
        <v>318</v>
      </c>
      <c r="E72" s="68">
        <v>1</v>
      </c>
      <c r="F72" s="56"/>
      <c r="G72" s="56"/>
      <c r="H72" s="56">
        <f t="shared" si="0"/>
        <v>0</v>
      </c>
    </row>
    <row r="73" spans="1:8" s="57" customFormat="1" ht="18.75" customHeight="1" x14ac:dyDescent="0.25">
      <c r="A73" s="54" t="s">
        <v>261</v>
      </c>
      <c r="B73" s="69" t="s">
        <v>324</v>
      </c>
      <c r="C73" s="68" t="s">
        <v>34</v>
      </c>
      <c r="D73" s="68" t="s">
        <v>34</v>
      </c>
      <c r="E73" s="68">
        <v>1</v>
      </c>
      <c r="F73" s="56"/>
      <c r="G73" s="56"/>
      <c r="H73" s="56">
        <f t="shared" si="0"/>
        <v>0</v>
      </c>
    </row>
    <row r="74" spans="1:8" s="57" customFormat="1" ht="18.75" customHeight="1" x14ac:dyDescent="0.25">
      <c r="A74" s="54" t="s">
        <v>262</v>
      </c>
      <c r="B74" s="69" t="s">
        <v>325</v>
      </c>
      <c r="C74" s="68" t="s">
        <v>319</v>
      </c>
      <c r="D74" s="68" t="s">
        <v>326</v>
      </c>
      <c r="E74" s="68">
        <v>1</v>
      </c>
      <c r="F74" s="56"/>
      <c r="G74" s="56"/>
      <c r="H74" s="56">
        <f t="shared" si="0"/>
        <v>0</v>
      </c>
    </row>
    <row r="75" spans="1:8" s="57" customFormat="1" ht="18.75" customHeight="1" x14ac:dyDescent="0.25">
      <c r="A75" s="54" t="s">
        <v>263</v>
      </c>
      <c r="B75" s="69" t="s">
        <v>327</v>
      </c>
      <c r="C75" s="68" t="s">
        <v>34</v>
      </c>
      <c r="D75" s="68" t="s">
        <v>322</v>
      </c>
      <c r="E75" s="68">
        <v>1</v>
      </c>
      <c r="F75" s="56"/>
      <c r="G75" s="56"/>
      <c r="H75" s="56">
        <f t="shared" si="0"/>
        <v>0</v>
      </c>
    </row>
    <row r="76" spans="1:8" s="57" customFormat="1" ht="18.75" customHeight="1" x14ac:dyDescent="0.25">
      <c r="A76" s="54" t="s">
        <v>264</v>
      </c>
      <c r="B76" s="69" t="s">
        <v>375</v>
      </c>
      <c r="C76" s="68" t="s">
        <v>317</v>
      </c>
      <c r="D76" s="68" t="s">
        <v>326</v>
      </c>
      <c r="E76" s="68">
        <v>1</v>
      </c>
      <c r="F76" s="56"/>
      <c r="G76" s="56"/>
      <c r="H76" s="56">
        <f t="shared" ref="H76:H96" si="1">E76*(F76+G76)</f>
        <v>0</v>
      </c>
    </row>
    <row r="77" spans="1:8" s="57" customFormat="1" ht="18.75" customHeight="1" x14ac:dyDescent="0.25">
      <c r="A77" s="54" t="s">
        <v>265</v>
      </c>
      <c r="B77" s="69" t="s">
        <v>376</v>
      </c>
      <c r="C77" s="68" t="s">
        <v>317</v>
      </c>
      <c r="D77" s="68" t="s">
        <v>318</v>
      </c>
      <c r="E77" s="68">
        <v>1</v>
      </c>
      <c r="F77" s="56"/>
      <c r="G77" s="56"/>
      <c r="H77" s="56">
        <f t="shared" si="1"/>
        <v>0</v>
      </c>
    </row>
    <row r="78" spans="1:8" s="57" customFormat="1" ht="18.75" customHeight="1" x14ac:dyDescent="0.25">
      <c r="A78" s="54" t="s">
        <v>266</v>
      </c>
      <c r="B78" s="69" t="s">
        <v>377</v>
      </c>
      <c r="C78" s="68" t="s">
        <v>34</v>
      </c>
      <c r="D78" s="68" t="s">
        <v>34</v>
      </c>
      <c r="E78" s="68">
        <v>1</v>
      </c>
      <c r="F78" s="56"/>
      <c r="G78" s="56"/>
      <c r="H78" s="56">
        <f t="shared" si="1"/>
        <v>0</v>
      </c>
    </row>
    <row r="79" spans="1:8" s="57" customFormat="1" ht="18.75" customHeight="1" x14ac:dyDescent="0.25">
      <c r="A79" s="54" t="s">
        <v>267</v>
      </c>
      <c r="B79" s="69" t="s">
        <v>363</v>
      </c>
      <c r="C79" s="68" t="s">
        <v>319</v>
      </c>
      <c r="D79" s="68" t="s">
        <v>318</v>
      </c>
      <c r="E79" s="68">
        <v>1</v>
      </c>
      <c r="F79" s="56"/>
      <c r="G79" s="56"/>
      <c r="H79" s="56">
        <f t="shared" si="1"/>
        <v>0</v>
      </c>
    </row>
    <row r="80" spans="1:8" s="57" customFormat="1" ht="18.75" customHeight="1" x14ac:dyDescent="0.25">
      <c r="A80" s="54" t="s">
        <v>268</v>
      </c>
      <c r="B80" s="69" t="s">
        <v>373</v>
      </c>
      <c r="C80" s="68" t="s">
        <v>374</v>
      </c>
      <c r="D80" s="68" t="s">
        <v>318</v>
      </c>
      <c r="E80" s="68">
        <v>1</v>
      </c>
      <c r="F80" s="56"/>
      <c r="G80" s="56"/>
      <c r="H80" s="56">
        <f t="shared" si="1"/>
        <v>0</v>
      </c>
    </row>
    <row r="81" spans="1:8" s="57" customFormat="1" ht="18.75" customHeight="1" x14ac:dyDescent="0.25">
      <c r="A81" s="54"/>
      <c r="B81" s="67" t="s">
        <v>344</v>
      </c>
      <c r="C81" s="68"/>
      <c r="D81" s="68"/>
      <c r="E81" s="74"/>
      <c r="F81" s="56"/>
      <c r="G81" s="56"/>
      <c r="H81" s="56"/>
    </row>
    <row r="82" spans="1:8" s="57" customFormat="1" ht="18.75" customHeight="1" x14ac:dyDescent="0.25">
      <c r="A82" s="54" t="s">
        <v>269</v>
      </c>
      <c r="B82" s="69" t="s">
        <v>373</v>
      </c>
      <c r="C82" s="68" t="s">
        <v>374</v>
      </c>
      <c r="D82" s="68" t="s">
        <v>318</v>
      </c>
      <c r="E82" s="68">
        <v>2</v>
      </c>
      <c r="F82" s="56"/>
      <c r="G82" s="56"/>
      <c r="H82" s="56">
        <f t="shared" si="1"/>
        <v>0</v>
      </c>
    </row>
    <row r="83" spans="1:8" s="57" customFormat="1" ht="18.75" customHeight="1" x14ac:dyDescent="0.25">
      <c r="A83" s="54" t="s">
        <v>270</v>
      </c>
      <c r="B83" s="69" t="s">
        <v>360</v>
      </c>
      <c r="C83" s="68" t="s">
        <v>319</v>
      </c>
      <c r="D83" s="68" t="s">
        <v>320</v>
      </c>
      <c r="E83" s="68">
        <v>1</v>
      </c>
      <c r="F83" s="56"/>
      <c r="G83" s="56"/>
      <c r="H83" s="56">
        <f t="shared" si="1"/>
        <v>0</v>
      </c>
    </row>
    <row r="84" spans="1:8" s="57" customFormat="1" ht="18.75" customHeight="1" x14ac:dyDescent="0.25">
      <c r="A84" s="54" t="s">
        <v>271</v>
      </c>
      <c r="B84" s="69" t="s">
        <v>361</v>
      </c>
      <c r="C84" s="68" t="s">
        <v>319</v>
      </c>
      <c r="D84" s="68" t="s">
        <v>320</v>
      </c>
      <c r="E84" s="68">
        <v>1</v>
      </c>
      <c r="F84" s="56"/>
      <c r="G84" s="56"/>
      <c r="H84" s="56">
        <f t="shared" si="1"/>
        <v>0</v>
      </c>
    </row>
    <row r="85" spans="1:8" s="57" customFormat="1" ht="18.75" customHeight="1" x14ac:dyDescent="0.25">
      <c r="A85" s="54" t="s">
        <v>272</v>
      </c>
      <c r="B85" s="69" t="s">
        <v>321</v>
      </c>
      <c r="C85" s="68" t="s">
        <v>34</v>
      </c>
      <c r="D85" s="68" t="s">
        <v>322</v>
      </c>
      <c r="E85" s="68">
        <v>1</v>
      </c>
      <c r="F85" s="56"/>
      <c r="G85" s="56"/>
      <c r="H85" s="56">
        <f t="shared" si="1"/>
        <v>0</v>
      </c>
    </row>
    <row r="86" spans="1:8" s="57" customFormat="1" ht="18.75" customHeight="1" x14ac:dyDescent="0.25">
      <c r="A86" s="54" t="s">
        <v>273</v>
      </c>
      <c r="B86" s="69" t="s">
        <v>362</v>
      </c>
      <c r="C86" s="68" t="s">
        <v>319</v>
      </c>
      <c r="D86" s="68" t="s">
        <v>323</v>
      </c>
      <c r="E86" s="68">
        <v>2</v>
      </c>
      <c r="F86" s="53"/>
      <c r="G86" s="53"/>
      <c r="H86" s="56">
        <f t="shared" si="1"/>
        <v>0</v>
      </c>
    </row>
    <row r="87" spans="1:8" s="57" customFormat="1" ht="18.75" customHeight="1" x14ac:dyDescent="0.25">
      <c r="A87" s="54" t="s">
        <v>274</v>
      </c>
      <c r="B87" s="69" t="s">
        <v>363</v>
      </c>
      <c r="C87" s="68" t="s">
        <v>319</v>
      </c>
      <c r="D87" s="68" t="s">
        <v>318</v>
      </c>
      <c r="E87" s="68">
        <v>2</v>
      </c>
      <c r="F87" s="56"/>
      <c r="G87" s="56"/>
      <c r="H87" s="56">
        <f t="shared" si="1"/>
        <v>0</v>
      </c>
    </row>
    <row r="88" spans="1:8" s="57" customFormat="1" ht="18.75" customHeight="1" x14ac:dyDescent="0.25">
      <c r="A88" s="54" t="s">
        <v>275</v>
      </c>
      <c r="B88" s="69" t="s">
        <v>364</v>
      </c>
      <c r="C88" s="68" t="s">
        <v>319</v>
      </c>
      <c r="D88" s="68" t="s">
        <v>318</v>
      </c>
      <c r="E88" s="68">
        <v>2</v>
      </c>
      <c r="F88" s="56"/>
      <c r="G88" s="56"/>
      <c r="H88" s="56">
        <f t="shared" si="1"/>
        <v>0</v>
      </c>
    </row>
    <row r="89" spans="1:8" s="57" customFormat="1" ht="18.75" customHeight="1" x14ac:dyDescent="0.25">
      <c r="A89" s="54" t="s">
        <v>276</v>
      </c>
      <c r="B89" s="69" t="s">
        <v>378</v>
      </c>
      <c r="C89" s="68" t="s">
        <v>374</v>
      </c>
      <c r="D89" s="68" t="s">
        <v>318</v>
      </c>
      <c r="E89" s="68">
        <v>1</v>
      </c>
      <c r="F89" s="56"/>
      <c r="G89" s="56"/>
      <c r="H89" s="56">
        <f t="shared" si="1"/>
        <v>0</v>
      </c>
    </row>
    <row r="90" spans="1:8" s="57" customFormat="1" ht="18.75" customHeight="1" x14ac:dyDescent="0.25">
      <c r="A90" s="54" t="s">
        <v>277</v>
      </c>
      <c r="B90" s="69" t="s">
        <v>363</v>
      </c>
      <c r="C90" s="68" t="s">
        <v>319</v>
      </c>
      <c r="D90" s="68" t="s">
        <v>318</v>
      </c>
      <c r="E90" s="68">
        <v>1</v>
      </c>
      <c r="F90" s="56"/>
      <c r="G90" s="56"/>
      <c r="H90" s="56">
        <f t="shared" si="1"/>
        <v>0</v>
      </c>
    </row>
    <row r="91" spans="1:8" s="57" customFormat="1" ht="18.75" customHeight="1" x14ac:dyDescent="0.25">
      <c r="A91" s="54" t="s">
        <v>278</v>
      </c>
      <c r="B91" s="69" t="s">
        <v>330</v>
      </c>
      <c r="C91" s="68" t="s">
        <v>319</v>
      </c>
      <c r="D91" s="68" t="s">
        <v>322</v>
      </c>
      <c r="E91" s="72">
        <v>2</v>
      </c>
      <c r="F91" s="56"/>
      <c r="G91" s="56"/>
      <c r="H91" s="56">
        <f t="shared" si="1"/>
        <v>0</v>
      </c>
    </row>
    <row r="92" spans="1:8" s="57" customFormat="1" ht="18.75" customHeight="1" x14ac:dyDescent="0.25">
      <c r="A92" s="54" t="s">
        <v>279</v>
      </c>
      <c r="B92" s="69" t="s">
        <v>327</v>
      </c>
      <c r="C92" s="68" t="s">
        <v>34</v>
      </c>
      <c r="D92" s="68" t="s">
        <v>322</v>
      </c>
      <c r="E92" s="72">
        <v>2</v>
      </c>
      <c r="F92" s="56"/>
      <c r="G92" s="56"/>
      <c r="H92" s="56">
        <f t="shared" si="1"/>
        <v>0</v>
      </c>
    </row>
    <row r="93" spans="1:8" s="57" customFormat="1" ht="18.75" customHeight="1" x14ac:dyDescent="0.25">
      <c r="A93" s="54" t="s">
        <v>280</v>
      </c>
      <c r="B93" s="69" t="s">
        <v>379</v>
      </c>
      <c r="C93" s="68" t="s">
        <v>374</v>
      </c>
      <c r="D93" s="68" t="s">
        <v>318</v>
      </c>
      <c r="E93" s="68">
        <v>1</v>
      </c>
      <c r="F93" s="56"/>
      <c r="G93" s="56"/>
      <c r="H93" s="56">
        <f t="shared" si="1"/>
        <v>0</v>
      </c>
    </row>
    <row r="94" spans="1:8" s="57" customFormat="1" ht="18.75" customHeight="1" x14ac:dyDescent="0.25">
      <c r="A94" s="54" t="s">
        <v>281</v>
      </c>
      <c r="B94" s="69" t="s">
        <v>373</v>
      </c>
      <c r="C94" s="68" t="s">
        <v>374</v>
      </c>
      <c r="D94" s="68" t="s">
        <v>318</v>
      </c>
      <c r="E94" s="68">
        <v>2</v>
      </c>
      <c r="F94" s="56"/>
      <c r="G94" s="56"/>
      <c r="H94" s="56">
        <f>E94*(F94+G94)</f>
        <v>0</v>
      </c>
    </row>
    <row r="95" spans="1:8" s="57" customFormat="1" ht="18.75" customHeight="1" x14ac:dyDescent="0.25">
      <c r="A95" s="54"/>
      <c r="B95" s="93" t="s">
        <v>446</v>
      </c>
      <c r="C95" s="68"/>
      <c r="D95" s="68"/>
      <c r="E95" s="68"/>
      <c r="F95" s="56"/>
      <c r="G95" s="56"/>
      <c r="H95" s="56"/>
    </row>
    <row r="96" spans="1:8" s="57" customFormat="1" ht="18.75" customHeight="1" x14ac:dyDescent="0.15">
      <c r="A96" s="54" t="s">
        <v>282</v>
      </c>
      <c r="B96" s="55" t="s">
        <v>346</v>
      </c>
      <c r="C96" s="54"/>
      <c r="D96" s="54"/>
      <c r="E96" s="54">
        <v>1</v>
      </c>
      <c r="F96" s="56"/>
      <c r="G96" s="56"/>
      <c r="H96" s="56">
        <f t="shared" si="1"/>
        <v>0</v>
      </c>
    </row>
    <row r="97" spans="2:8" s="57" customFormat="1" ht="18.75" customHeight="1" x14ac:dyDescent="0.15">
      <c r="C97" s="58"/>
      <c r="F97" s="59"/>
      <c r="G97" s="59"/>
      <c r="H97" s="59"/>
    </row>
    <row r="98" spans="2:8" s="106" customFormat="1" ht="24.75" customHeight="1" x14ac:dyDescent="0.15">
      <c r="B98" s="105" t="s">
        <v>12</v>
      </c>
      <c r="C98" s="105"/>
      <c r="F98" s="107"/>
      <c r="G98" s="107"/>
      <c r="H98" s="128">
        <f>SUM(H11:H96)</f>
        <v>0</v>
      </c>
    </row>
    <row r="99" spans="2:8" s="60" customFormat="1" ht="18.75" customHeight="1" x14ac:dyDescent="0.15">
      <c r="C99" s="61"/>
      <c r="F99" s="62"/>
      <c r="G99" s="62"/>
      <c r="H99" s="62"/>
    </row>
    <row r="100" spans="2:8" s="60" customFormat="1" ht="18.75" customHeight="1" x14ac:dyDescent="0.15">
      <c r="C100" s="61"/>
    </row>
    <row r="101" spans="2:8" s="60" customFormat="1" ht="18.75" customHeight="1" x14ac:dyDescent="0.15">
      <c r="C101" s="61"/>
    </row>
    <row r="102" spans="2:8" s="60" customFormat="1" ht="18.75" customHeight="1" x14ac:dyDescent="0.15">
      <c r="C102" s="61"/>
    </row>
    <row r="103" spans="2:8" s="60" customFormat="1" ht="18.75" customHeight="1" x14ac:dyDescent="0.15">
      <c r="C103" s="61"/>
    </row>
  </sheetData>
  <sheetProtection algorithmName="SHA-512" hashValue="Cl1s5q1MRZ8PBZD1dlqT/r3KCPUofFYlDeV23mBfkCTKKCJfbUazbz2eVNFq3OyxxF4FJMOCFJgqNyQMG+YIeg==" saltValue="GbGR89YKgj2zAquWWSGWtQ==" spinCount="100000" sheet="1" formatCells="0" formatColumns="0" formatRows="0" insertColumns="0" insertRows="0" insertHyperlinks="0" deleteColumns="0" deleteRows="0" sort="0" autoFilter="0" pivotTables="0"/>
  <protectedRanges>
    <protectedRange sqref="F10:G96" name="Oblast1"/>
  </protectedRanges>
  <mergeCells count="1">
    <mergeCell ref="A1:F1"/>
  </mergeCells>
  <pageMargins left="0.27559055118110237" right="0.31496062992125984" top="0.47244094488188981" bottom="0.47244094488188981" header="0.31496062992125984" footer="0.31496062992125984"/>
  <pageSetup paperSize="9" scale="63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6"/>
  <sheetViews>
    <sheetView zoomScaleNormal="100" workbookViewId="0">
      <selection activeCell="B18" sqref="B18"/>
    </sheetView>
  </sheetViews>
  <sheetFormatPr defaultRowHeight="10.5" x14ac:dyDescent="0.15"/>
  <cols>
    <col min="1" max="1" width="8.5" style="63" customWidth="1"/>
    <col min="2" max="2" width="109.83203125" style="63" customWidth="1"/>
    <col min="3" max="3" width="9" style="64" customWidth="1"/>
    <col min="4" max="4" width="7.83203125" style="63" customWidth="1"/>
    <col min="5" max="6" width="16.5" style="63" customWidth="1"/>
    <col min="7" max="7" width="20.1640625" style="63" customWidth="1"/>
    <col min="8" max="16384" width="9.33203125" style="63"/>
  </cols>
  <sheetData>
    <row r="1" spans="1:7" s="39" customFormat="1" ht="18" x14ac:dyDescent="0.15">
      <c r="A1" s="156" t="s">
        <v>304</v>
      </c>
      <c r="B1" s="156"/>
      <c r="C1" s="156"/>
      <c r="D1" s="156"/>
      <c r="E1" s="156"/>
    </row>
    <row r="2" spans="1:7" s="27" customFormat="1" ht="12.75" customHeight="1" x14ac:dyDescent="0.15">
      <c r="A2" s="84" t="s">
        <v>348</v>
      </c>
      <c r="B2" s="85"/>
      <c r="C2" s="85"/>
      <c r="D2" s="84"/>
      <c r="E2" s="84"/>
      <c r="F2" s="84"/>
      <c r="G2" s="86"/>
    </row>
    <row r="3" spans="1:7" s="27" customFormat="1" ht="12.75" customHeight="1" x14ac:dyDescent="0.15">
      <c r="A3" s="84" t="s">
        <v>308</v>
      </c>
      <c r="B3" s="85"/>
      <c r="C3" s="85"/>
      <c r="D3" s="84"/>
      <c r="E3" s="84"/>
      <c r="F3" s="84"/>
      <c r="G3" s="86"/>
    </row>
    <row r="4" spans="1:7" s="27" customFormat="1" ht="12.75" customHeight="1" x14ac:dyDescent="0.15">
      <c r="A4" s="84"/>
      <c r="B4" s="85"/>
      <c r="C4" s="85"/>
      <c r="D4" s="84"/>
      <c r="E4" s="84"/>
      <c r="F4" s="84"/>
      <c r="G4" s="86"/>
    </row>
    <row r="5" spans="1:7" s="27" customFormat="1" ht="12.75" customHeight="1" x14ac:dyDescent="0.15">
      <c r="A5" s="87" t="s">
        <v>302</v>
      </c>
      <c r="B5" s="88"/>
      <c r="C5" s="88"/>
      <c r="D5" s="87"/>
      <c r="E5" s="87"/>
      <c r="F5" s="87"/>
      <c r="G5" s="86"/>
    </row>
    <row r="6" spans="1:7" s="27" customFormat="1" ht="12.75" customHeight="1" x14ac:dyDescent="0.15">
      <c r="A6" s="87" t="s">
        <v>303</v>
      </c>
      <c r="B6" s="88"/>
      <c r="C6" s="88"/>
      <c r="D6" s="87"/>
      <c r="E6" s="87"/>
      <c r="F6" s="87"/>
      <c r="G6" s="86"/>
    </row>
    <row r="7" spans="1:7" s="27" customFormat="1" ht="12.75" customHeight="1" x14ac:dyDescent="0.15">
      <c r="A7" s="87"/>
      <c r="B7" s="88"/>
      <c r="C7" s="88"/>
      <c r="D7" s="87"/>
      <c r="E7" s="87"/>
      <c r="F7" s="87"/>
      <c r="G7" s="86"/>
    </row>
    <row r="8" spans="1:7" s="76" customFormat="1" ht="31.5" customHeight="1" x14ac:dyDescent="0.2">
      <c r="A8" s="89" t="s">
        <v>309</v>
      </c>
      <c r="B8" s="90" t="s">
        <v>310</v>
      </c>
      <c r="C8" s="89" t="s">
        <v>447</v>
      </c>
      <c r="D8" s="89" t="s">
        <v>345</v>
      </c>
      <c r="E8" s="89" t="s">
        <v>385</v>
      </c>
      <c r="F8" s="89" t="s">
        <v>386</v>
      </c>
      <c r="G8" s="89" t="s">
        <v>203</v>
      </c>
    </row>
    <row r="9" spans="1:7" s="77" customFormat="1" ht="15.75" customHeight="1" x14ac:dyDescent="0.2">
      <c r="A9" s="91"/>
      <c r="B9" s="91"/>
      <c r="C9" s="91"/>
      <c r="D9" s="91"/>
      <c r="E9" s="91"/>
      <c r="F9" s="91"/>
      <c r="G9" s="91"/>
    </row>
    <row r="10" spans="1:7" s="83" customFormat="1" ht="18.75" customHeight="1" x14ac:dyDescent="0.15">
      <c r="A10" s="92"/>
      <c r="B10" s="93" t="s">
        <v>443</v>
      </c>
      <c r="C10" s="94"/>
      <c r="D10" s="94"/>
      <c r="E10" s="95"/>
      <c r="F10" s="95"/>
      <c r="G10" s="95"/>
    </row>
    <row r="11" spans="1:7" s="78" customFormat="1" ht="18.75" customHeight="1" x14ac:dyDescent="0.15">
      <c r="A11" s="72"/>
      <c r="B11" s="96" t="s">
        <v>436</v>
      </c>
      <c r="C11" s="97"/>
      <c r="D11" s="97"/>
      <c r="E11" s="98"/>
      <c r="F11" s="98"/>
      <c r="G11" s="98"/>
    </row>
    <row r="12" spans="1:7" s="78" customFormat="1" ht="18.75" customHeight="1" x14ac:dyDescent="0.15">
      <c r="A12" s="72" t="s">
        <v>205</v>
      </c>
      <c r="B12" s="96" t="s">
        <v>387</v>
      </c>
      <c r="C12" s="97" t="s">
        <v>17</v>
      </c>
      <c r="D12" s="97">
        <v>12</v>
      </c>
      <c r="E12" s="98"/>
      <c r="F12" s="98"/>
      <c r="G12" s="98">
        <f t="shared" ref="G12:G62" si="0">D12*(E12+F12)</f>
        <v>0</v>
      </c>
    </row>
    <row r="13" spans="1:7" s="78" customFormat="1" ht="18.75" customHeight="1" x14ac:dyDescent="0.15">
      <c r="A13" s="72" t="s">
        <v>207</v>
      </c>
      <c r="B13" s="96" t="s">
        <v>388</v>
      </c>
      <c r="C13" s="97" t="s">
        <v>17</v>
      </c>
      <c r="D13" s="97">
        <v>6</v>
      </c>
      <c r="E13" s="98"/>
      <c r="F13" s="98"/>
      <c r="G13" s="98">
        <f t="shared" si="0"/>
        <v>0</v>
      </c>
    </row>
    <row r="14" spans="1:7" s="78" customFormat="1" ht="18.75" customHeight="1" x14ac:dyDescent="0.15">
      <c r="A14" s="99"/>
      <c r="B14" s="96" t="s">
        <v>435</v>
      </c>
      <c r="C14" s="97"/>
      <c r="D14" s="97"/>
      <c r="E14" s="100"/>
      <c r="F14" s="100"/>
      <c r="G14" s="98"/>
    </row>
    <row r="15" spans="1:7" s="78" customFormat="1" ht="18.75" customHeight="1" x14ac:dyDescent="0.15">
      <c r="A15" s="72" t="s">
        <v>213</v>
      </c>
      <c r="B15" s="96" t="s">
        <v>389</v>
      </c>
      <c r="C15" s="97" t="s">
        <v>16</v>
      </c>
      <c r="D15" s="97">
        <v>14</v>
      </c>
      <c r="E15" s="98"/>
      <c r="F15" s="98"/>
      <c r="G15" s="98">
        <f t="shared" si="0"/>
        <v>0</v>
      </c>
    </row>
    <row r="16" spans="1:7" s="78" customFormat="1" ht="18.75" customHeight="1" x14ac:dyDescent="0.15">
      <c r="A16" s="72" t="s">
        <v>209</v>
      </c>
      <c r="B16" s="96" t="s">
        <v>390</v>
      </c>
      <c r="C16" s="97" t="s">
        <v>16</v>
      </c>
      <c r="D16" s="97">
        <v>3</v>
      </c>
      <c r="E16" s="98"/>
      <c r="F16" s="98"/>
      <c r="G16" s="98">
        <f t="shared" si="0"/>
        <v>0</v>
      </c>
    </row>
    <row r="17" spans="1:7" s="78" customFormat="1" ht="18.75" customHeight="1" x14ac:dyDescent="0.15">
      <c r="A17" s="72" t="s">
        <v>214</v>
      </c>
      <c r="B17" s="96" t="s">
        <v>391</v>
      </c>
      <c r="C17" s="97" t="s">
        <v>16</v>
      </c>
      <c r="D17" s="97">
        <v>2</v>
      </c>
      <c r="E17" s="98"/>
      <c r="F17" s="98"/>
      <c r="G17" s="98">
        <f t="shared" si="0"/>
        <v>0</v>
      </c>
    </row>
    <row r="18" spans="1:7" s="78" customFormat="1" ht="18.75" customHeight="1" x14ac:dyDescent="0.15">
      <c r="A18" s="72"/>
      <c r="B18" s="96" t="s">
        <v>434</v>
      </c>
      <c r="C18" s="97"/>
      <c r="D18" s="97"/>
      <c r="E18" s="98"/>
      <c r="F18" s="98"/>
      <c r="G18" s="98"/>
    </row>
    <row r="19" spans="1:7" s="78" customFormat="1" ht="18.75" customHeight="1" x14ac:dyDescent="0.15">
      <c r="A19" s="72" t="s">
        <v>210</v>
      </c>
      <c r="B19" s="96" t="s">
        <v>392</v>
      </c>
      <c r="C19" s="97" t="s">
        <v>16</v>
      </c>
      <c r="D19" s="97">
        <v>2</v>
      </c>
      <c r="E19" s="98"/>
      <c r="F19" s="98"/>
      <c r="G19" s="98">
        <f t="shared" si="0"/>
        <v>0</v>
      </c>
    </row>
    <row r="20" spans="1:7" s="78" customFormat="1" ht="18.75" customHeight="1" x14ac:dyDescent="0.15">
      <c r="A20" s="72" t="s">
        <v>206</v>
      </c>
      <c r="B20" s="96" t="s">
        <v>393</v>
      </c>
      <c r="C20" s="97" t="s">
        <v>16</v>
      </c>
      <c r="D20" s="97">
        <v>2</v>
      </c>
      <c r="E20" s="98"/>
      <c r="F20" s="98"/>
      <c r="G20" s="98">
        <f t="shared" si="0"/>
        <v>0</v>
      </c>
    </row>
    <row r="21" spans="1:7" s="78" customFormat="1" ht="18.75" customHeight="1" x14ac:dyDescent="0.15">
      <c r="A21" s="72" t="s">
        <v>215</v>
      </c>
      <c r="B21" s="96" t="s">
        <v>394</v>
      </c>
      <c r="C21" s="97" t="s">
        <v>16</v>
      </c>
      <c r="D21" s="97">
        <v>3</v>
      </c>
      <c r="E21" s="100"/>
      <c r="F21" s="100"/>
      <c r="G21" s="98">
        <f>D21*(E21+F21)</f>
        <v>0</v>
      </c>
    </row>
    <row r="22" spans="1:7" s="78" customFormat="1" ht="18.75" customHeight="1" x14ac:dyDescent="0.15">
      <c r="A22" s="72" t="s">
        <v>216</v>
      </c>
      <c r="B22" s="96" t="s">
        <v>395</v>
      </c>
      <c r="C22" s="97" t="s">
        <v>16</v>
      </c>
      <c r="D22" s="97">
        <v>16</v>
      </c>
      <c r="E22" s="98"/>
      <c r="F22" s="98"/>
      <c r="G22" s="98">
        <f t="shared" si="0"/>
        <v>0</v>
      </c>
    </row>
    <row r="23" spans="1:7" s="78" customFormat="1" ht="18.75" customHeight="1" x14ac:dyDescent="0.15">
      <c r="A23" s="72" t="s">
        <v>211</v>
      </c>
      <c r="B23" s="96" t="s">
        <v>396</v>
      </c>
      <c r="C23" s="97" t="s">
        <v>16</v>
      </c>
      <c r="D23" s="97">
        <v>2</v>
      </c>
      <c r="E23" s="98"/>
      <c r="F23" s="98"/>
      <c r="G23" s="98">
        <f t="shared" si="0"/>
        <v>0</v>
      </c>
    </row>
    <row r="24" spans="1:7" s="78" customFormat="1" ht="18.75" customHeight="1" x14ac:dyDescent="0.15">
      <c r="A24" s="72" t="s">
        <v>217</v>
      </c>
      <c r="B24" s="96" t="s">
        <v>397</v>
      </c>
      <c r="C24" s="97" t="s">
        <v>16</v>
      </c>
      <c r="D24" s="97">
        <v>2</v>
      </c>
      <c r="E24" s="98"/>
      <c r="F24" s="98"/>
      <c r="G24" s="98">
        <f t="shared" si="0"/>
        <v>0</v>
      </c>
    </row>
    <row r="25" spans="1:7" s="78" customFormat="1" ht="18.75" customHeight="1" x14ac:dyDescent="0.15">
      <c r="A25" s="72" t="s">
        <v>218</v>
      </c>
      <c r="B25" s="96" t="s">
        <v>398</v>
      </c>
      <c r="C25" s="97" t="s">
        <v>16</v>
      </c>
      <c r="D25" s="97">
        <v>2</v>
      </c>
      <c r="E25" s="98"/>
      <c r="F25" s="98"/>
      <c r="G25" s="98">
        <f t="shared" si="0"/>
        <v>0</v>
      </c>
    </row>
    <row r="26" spans="1:7" s="78" customFormat="1" ht="18.75" customHeight="1" x14ac:dyDescent="0.15">
      <c r="A26" s="72" t="s">
        <v>219</v>
      </c>
      <c r="B26" s="96" t="s">
        <v>399</v>
      </c>
      <c r="C26" s="97" t="s">
        <v>16</v>
      </c>
      <c r="D26" s="97">
        <v>3</v>
      </c>
      <c r="E26" s="98"/>
      <c r="F26" s="98"/>
      <c r="G26" s="98">
        <f t="shared" si="0"/>
        <v>0</v>
      </c>
    </row>
    <row r="27" spans="1:7" s="78" customFormat="1" ht="18.75" customHeight="1" x14ac:dyDescent="0.15">
      <c r="A27" s="72" t="s">
        <v>220</v>
      </c>
      <c r="B27" s="96" t="s">
        <v>400</v>
      </c>
      <c r="C27" s="97" t="s">
        <v>16</v>
      </c>
      <c r="D27" s="97">
        <v>2</v>
      </c>
      <c r="E27" s="98"/>
      <c r="F27" s="98"/>
      <c r="G27" s="98">
        <f t="shared" si="0"/>
        <v>0</v>
      </c>
    </row>
    <row r="28" spans="1:7" s="83" customFormat="1" ht="18.75" customHeight="1" x14ac:dyDescent="0.15">
      <c r="A28" s="92"/>
      <c r="B28" s="93" t="s">
        <v>401</v>
      </c>
      <c r="C28" s="94"/>
      <c r="D28" s="94"/>
      <c r="E28" s="95"/>
      <c r="F28" s="95"/>
      <c r="G28" s="95"/>
    </row>
    <row r="29" spans="1:7" s="78" customFormat="1" ht="18.75" customHeight="1" x14ac:dyDescent="0.15">
      <c r="A29" s="72" t="s">
        <v>221</v>
      </c>
      <c r="B29" s="96" t="s">
        <v>402</v>
      </c>
      <c r="C29" s="97" t="s">
        <v>16</v>
      </c>
      <c r="D29" s="97">
        <v>2</v>
      </c>
      <c r="E29" s="98"/>
      <c r="F29" s="98"/>
      <c r="G29" s="98">
        <f t="shared" si="0"/>
        <v>0</v>
      </c>
    </row>
    <row r="30" spans="1:7" s="78" customFormat="1" ht="18.75" customHeight="1" x14ac:dyDescent="0.15">
      <c r="A30" s="72" t="s">
        <v>212</v>
      </c>
      <c r="B30" s="96" t="s">
        <v>403</v>
      </c>
      <c r="C30" s="97" t="s">
        <v>16</v>
      </c>
      <c r="D30" s="97">
        <v>5</v>
      </c>
      <c r="E30" s="98"/>
      <c r="F30" s="98"/>
      <c r="G30" s="98">
        <f t="shared" si="0"/>
        <v>0</v>
      </c>
    </row>
    <row r="31" spans="1:7" s="83" customFormat="1" ht="18.75" customHeight="1" x14ac:dyDescent="0.15">
      <c r="A31" s="92"/>
      <c r="B31" s="93" t="s">
        <v>404</v>
      </c>
      <c r="C31" s="94"/>
      <c r="D31" s="94"/>
      <c r="E31" s="95"/>
      <c r="F31" s="95"/>
      <c r="G31" s="95"/>
    </row>
    <row r="32" spans="1:7" s="78" customFormat="1" ht="18.75" customHeight="1" x14ac:dyDescent="0.15">
      <c r="A32" s="72" t="s">
        <v>222</v>
      </c>
      <c r="B32" s="96" t="s">
        <v>405</v>
      </c>
      <c r="C32" s="97" t="s">
        <v>432</v>
      </c>
      <c r="D32" s="97">
        <v>2.5</v>
      </c>
      <c r="E32" s="98"/>
      <c r="F32" s="98"/>
      <c r="G32" s="98">
        <f t="shared" si="0"/>
        <v>0</v>
      </c>
    </row>
    <row r="33" spans="1:7" s="78" customFormat="1" ht="18.75" customHeight="1" x14ac:dyDescent="0.15">
      <c r="A33" s="72" t="s">
        <v>223</v>
      </c>
      <c r="B33" s="96" t="s">
        <v>437</v>
      </c>
      <c r="C33" s="97" t="s">
        <v>16</v>
      </c>
      <c r="D33" s="97">
        <v>12</v>
      </c>
      <c r="E33" s="98"/>
      <c r="F33" s="98"/>
      <c r="G33" s="98">
        <f t="shared" si="0"/>
        <v>0</v>
      </c>
    </row>
    <row r="34" spans="1:7" s="78" customFormat="1" ht="18.75" customHeight="1" x14ac:dyDescent="0.15">
      <c r="A34" s="72" t="s">
        <v>224</v>
      </c>
      <c r="B34" s="96" t="s">
        <v>438</v>
      </c>
      <c r="C34" s="97" t="s">
        <v>16</v>
      </c>
      <c r="D34" s="97">
        <v>6</v>
      </c>
      <c r="E34" s="98"/>
      <c r="F34" s="98"/>
      <c r="G34" s="98">
        <f t="shared" si="0"/>
        <v>0</v>
      </c>
    </row>
    <row r="35" spans="1:7" s="83" customFormat="1" ht="18.75" customHeight="1" x14ac:dyDescent="0.15">
      <c r="A35" s="92"/>
      <c r="B35" s="93" t="s">
        <v>442</v>
      </c>
      <c r="C35" s="94"/>
      <c r="D35" s="94"/>
      <c r="E35" s="95"/>
      <c r="F35" s="95"/>
      <c r="G35" s="95"/>
    </row>
    <row r="36" spans="1:7" s="78" customFormat="1" ht="18.75" customHeight="1" x14ac:dyDescent="0.15">
      <c r="A36" s="72" t="s">
        <v>208</v>
      </c>
      <c r="B36" s="96" t="s">
        <v>406</v>
      </c>
      <c r="C36" s="97" t="s">
        <v>17</v>
      </c>
      <c r="D36" s="97">
        <v>4</v>
      </c>
      <c r="E36" s="100"/>
      <c r="F36" s="100"/>
      <c r="G36" s="98">
        <f t="shared" si="0"/>
        <v>0</v>
      </c>
    </row>
    <row r="37" spans="1:7" s="78" customFormat="1" ht="18.75" customHeight="1" x14ac:dyDescent="0.15">
      <c r="A37" s="72" t="s">
        <v>225</v>
      </c>
      <c r="B37" s="96" t="s">
        <v>407</v>
      </c>
      <c r="C37" s="97" t="s">
        <v>16</v>
      </c>
      <c r="D37" s="97">
        <v>2</v>
      </c>
      <c r="E37" s="98"/>
      <c r="F37" s="98"/>
      <c r="G37" s="98">
        <f t="shared" si="0"/>
        <v>0</v>
      </c>
    </row>
    <row r="38" spans="1:7" s="78" customFormat="1" ht="18.75" customHeight="1" x14ac:dyDescent="0.15">
      <c r="A38" s="72" t="s">
        <v>226</v>
      </c>
      <c r="B38" s="96" t="s">
        <v>408</v>
      </c>
      <c r="C38" s="97" t="s">
        <v>16</v>
      </c>
      <c r="D38" s="97">
        <v>3</v>
      </c>
      <c r="E38" s="98"/>
      <c r="F38" s="98"/>
      <c r="G38" s="98">
        <f t="shared" si="0"/>
        <v>0</v>
      </c>
    </row>
    <row r="39" spans="1:7" s="78" customFormat="1" ht="18.75" customHeight="1" x14ac:dyDescent="0.15">
      <c r="A39" s="72" t="s">
        <v>227</v>
      </c>
      <c r="B39" s="96" t="s">
        <v>409</v>
      </c>
      <c r="C39" s="97" t="s">
        <v>16</v>
      </c>
      <c r="D39" s="97">
        <v>1</v>
      </c>
      <c r="E39" s="98"/>
      <c r="F39" s="98"/>
      <c r="G39" s="98">
        <f t="shared" si="0"/>
        <v>0</v>
      </c>
    </row>
    <row r="40" spans="1:7" s="83" customFormat="1" ht="18.75" customHeight="1" x14ac:dyDescent="0.15">
      <c r="A40" s="92"/>
      <c r="B40" s="93" t="s">
        <v>410</v>
      </c>
      <c r="C40" s="94"/>
      <c r="D40" s="94"/>
      <c r="E40" s="95"/>
      <c r="F40" s="95"/>
      <c r="G40" s="95"/>
    </row>
    <row r="41" spans="1:7" s="78" customFormat="1" ht="18.75" customHeight="1" x14ac:dyDescent="0.15">
      <c r="A41" s="72"/>
      <c r="B41" s="96" t="s">
        <v>411</v>
      </c>
      <c r="C41" s="97"/>
      <c r="D41" s="97"/>
      <c r="E41" s="98"/>
      <c r="F41" s="98"/>
      <c r="G41" s="98"/>
    </row>
    <row r="42" spans="1:7" s="78" customFormat="1" ht="18.75" customHeight="1" x14ac:dyDescent="0.15">
      <c r="A42" s="72" t="s">
        <v>228</v>
      </c>
      <c r="B42" s="101" t="s">
        <v>412</v>
      </c>
      <c r="C42" s="97" t="s">
        <v>17</v>
      </c>
      <c r="D42" s="97">
        <v>1.5</v>
      </c>
      <c r="E42" s="100"/>
      <c r="F42" s="100"/>
      <c r="G42" s="98">
        <f>D42*(E42+F42)</f>
        <v>0</v>
      </c>
    </row>
    <row r="43" spans="1:7" s="78" customFormat="1" ht="18.75" customHeight="1" x14ac:dyDescent="0.15">
      <c r="A43" s="72" t="s">
        <v>229</v>
      </c>
      <c r="B43" s="96" t="s">
        <v>387</v>
      </c>
      <c r="C43" s="97" t="s">
        <v>17</v>
      </c>
      <c r="D43" s="97">
        <v>3</v>
      </c>
      <c r="E43" s="98"/>
      <c r="F43" s="98"/>
      <c r="G43" s="98">
        <f t="shared" si="0"/>
        <v>0</v>
      </c>
    </row>
    <row r="44" spans="1:7" s="78" customFormat="1" ht="18.75" customHeight="1" x14ac:dyDescent="0.15">
      <c r="A44" s="72"/>
      <c r="B44" s="96" t="s">
        <v>439</v>
      </c>
      <c r="C44" s="97"/>
      <c r="D44" s="97"/>
      <c r="E44" s="98"/>
      <c r="F44" s="98"/>
      <c r="G44" s="98"/>
    </row>
    <row r="45" spans="1:7" s="78" customFormat="1" ht="18.75" customHeight="1" x14ac:dyDescent="0.15">
      <c r="A45" s="72" t="s">
        <v>230</v>
      </c>
      <c r="B45" s="96" t="s">
        <v>387</v>
      </c>
      <c r="C45" s="97" t="s">
        <v>16</v>
      </c>
      <c r="D45" s="97">
        <v>3</v>
      </c>
      <c r="E45" s="98"/>
      <c r="F45" s="98"/>
      <c r="G45" s="98">
        <f t="shared" si="0"/>
        <v>0</v>
      </c>
    </row>
    <row r="46" spans="1:7" s="78" customFormat="1" ht="18.75" customHeight="1" x14ac:dyDescent="0.15">
      <c r="A46" s="72"/>
      <c r="B46" s="96" t="s">
        <v>440</v>
      </c>
      <c r="C46" s="97"/>
      <c r="D46" s="97"/>
      <c r="E46" s="98"/>
      <c r="F46" s="98"/>
      <c r="G46" s="98">
        <f t="shared" si="0"/>
        <v>0</v>
      </c>
    </row>
    <row r="47" spans="1:7" s="78" customFormat="1" ht="18.75" customHeight="1" x14ac:dyDescent="0.15">
      <c r="A47" s="72" t="s">
        <v>231</v>
      </c>
      <c r="B47" s="101" t="s">
        <v>412</v>
      </c>
      <c r="C47" s="97" t="s">
        <v>16</v>
      </c>
      <c r="D47" s="97">
        <v>2</v>
      </c>
      <c r="E47" s="98"/>
      <c r="F47" s="98"/>
      <c r="G47" s="98">
        <f t="shared" si="0"/>
        <v>0</v>
      </c>
    </row>
    <row r="48" spans="1:7" s="83" customFormat="1" ht="18.75" customHeight="1" x14ac:dyDescent="0.15">
      <c r="A48" s="92"/>
      <c r="B48" s="93" t="s">
        <v>413</v>
      </c>
      <c r="C48" s="94"/>
      <c r="D48" s="94"/>
      <c r="E48" s="95"/>
      <c r="F48" s="95"/>
      <c r="G48" s="95"/>
    </row>
    <row r="49" spans="1:7" s="78" customFormat="1" ht="18.75" customHeight="1" x14ac:dyDescent="0.15">
      <c r="A49" s="72" t="s">
        <v>232</v>
      </c>
      <c r="B49" s="96" t="s">
        <v>414</v>
      </c>
      <c r="C49" s="97" t="s">
        <v>16</v>
      </c>
      <c r="D49" s="97">
        <v>1</v>
      </c>
      <c r="E49" s="98"/>
      <c r="F49" s="98"/>
      <c r="G49" s="98">
        <f t="shared" si="0"/>
        <v>0</v>
      </c>
    </row>
    <row r="50" spans="1:7" s="78" customFormat="1" ht="18.75" customHeight="1" x14ac:dyDescent="0.15">
      <c r="A50" s="72" t="s">
        <v>233</v>
      </c>
      <c r="B50" s="96" t="s">
        <v>415</v>
      </c>
      <c r="C50" s="97" t="s">
        <v>432</v>
      </c>
      <c r="D50" s="97">
        <v>2</v>
      </c>
      <c r="E50" s="98"/>
      <c r="F50" s="98"/>
      <c r="G50" s="98">
        <f t="shared" si="0"/>
        <v>0</v>
      </c>
    </row>
    <row r="51" spans="1:7" s="83" customFormat="1" ht="18.75" customHeight="1" x14ac:dyDescent="0.15">
      <c r="A51" s="92"/>
      <c r="B51" s="93" t="s">
        <v>416</v>
      </c>
      <c r="C51" s="94"/>
      <c r="D51" s="94"/>
      <c r="E51" s="95"/>
      <c r="F51" s="95"/>
      <c r="G51" s="95"/>
    </row>
    <row r="52" spans="1:7" s="78" customFormat="1" ht="18.75" customHeight="1" x14ac:dyDescent="0.15">
      <c r="A52" s="72" t="s">
        <v>234</v>
      </c>
      <c r="B52" s="96" t="s">
        <v>417</v>
      </c>
      <c r="C52" s="97" t="s">
        <v>17</v>
      </c>
      <c r="D52" s="97">
        <v>2</v>
      </c>
      <c r="E52" s="100"/>
      <c r="F52" s="100"/>
      <c r="G52" s="98">
        <f t="shared" si="0"/>
        <v>0</v>
      </c>
    </row>
    <row r="53" spans="1:7" s="78" customFormat="1" ht="18.75" customHeight="1" x14ac:dyDescent="0.15">
      <c r="A53" s="72" t="s">
        <v>235</v>
      </c>
      <c r="B53" s="96" t="s">
        <v>418</v>
      </c>
      <c r="C53" s="97" t="s">
        <v>16</v>
      </c>
      <c r="D53" s="97">
        <v>1</v>
      </c>
      <c r="E53" s="98"/>
      <c r="F53" s="98"/>
      <c r="G53" s="98">
        <f t="shared" si="0"/>
        <v>0</v>
      </c>
    </row>
    <row r="54" spans="1:7" s="78" customFormat="1" ht="18.75" customHeight="1" x14ac:dyDescent="0.15">
      <c r="A54" s="72" t="s">
        <v>236</v>
      </c>
      <c r="B54" s="96" t="s">
        <v>419</v>
      </c>
      <c r="C54" s="97" t="s">
        <v>16</v>
      </c>
      <c r="D54" s="97">
        <v>2</v>
      </c>
      <c r="E54" s="98"/>
      <c r="F54" s="98"/>
      <c r="G54" s="98">
        <f t="shared" si="0"/>
        <v>0</v>
      </c>
    </row>
    <row r="55" spans="1:7" s="78" customFormat="1" ht="18.75" customHeight="1" x14ac:dyDescent="0.15">
      <c r="A55" s="72" t="s">
        <v>237</v>
      </c>
      <c r="B55" s="96" t="s">
        <v>420</v>
      </c>
      <c r="C55" s="97" t="s">
        <v>16</v>
      </c>
      <c r="D55" s="97">
        <v>1</v>
      </c>
      <c r="E55" s="98"/>
      <c r="F55" s="98"/>
      <c r="G55" s="98">
        <f t="shared" si="0"/>
        <v>0</v>
      </c>
    </row>
    <row r="56" spans="1:7" s="78" customFormat="1" ht="18.75" customHeight="1" x14ac:dyDescent="0.15">
      <c r="A56" s="72" t="s">
        <v>238</v>
      </c>
      <c r="B56" s="96" t="s">
        <v>421</v>
      </c>
      <c r="C56" s="97" t="s">
        <v>16</v>
      </c>
      <c r="D56" s="97">
        <v>1</v>
      </c>
      <c r="E56" s="98"/>
      <c r="F56" s="98"/>
      <c r="G56" s="98">
        <f t="shared" si="0"/>
        <v>0</v>
      </c>
    </row>
    <row r="57" spans="1:7" s="78" customFormat="1" ht="18.75" customHeight="1" x14ac:dyDescent="0.15">
      <c r="A57" s="72" t="s">
        <v>239</v>
      </c>
      <c r="B57" s="96" t="s">
        <v>422</v>
      </c>
      <c r="C57" s="97" t="s">
        <v>16</v>
      </c>
      <c r="D57" s="97">
        <v>1</v>
      </c>
      <c r="E57" s="98"/>
      <c r="F57" s="98"/>
      <c r="G57" s="98">
        <f t="shared" si="0"/>
        <v>0</v>
      </c>
    </row>
    <row r="58" spans="1:7" s="78" customFormat="1" ht="18.75" customHeight="1" x14ac:dyDescent="0.15">
      <c r="A58" s="72" t="s">
        <v>240</v>
      </c>
      <c r="B58" s="96" t="s">
        <v>423</v>
      </c>
      <c r="C58" s="97" t="s">
        <v>16</v>
      </c>
      <c r="D58" s="97">
        <v>2</v>
      </c>
      <c r="E58" s="98"/>
      <c r="F58" s="98"/>
      <c r="G58" s="98">
        <f t="shared" si="0"/>
        <v>0</v>
      </c>
    </row>
    <row r="59" spans="1:7" s="78" customFormat="1" ht="18.75" customHeight="1" x14ac:dyDescent="0.15">
      <c r="A59" s="72"/>
      <c r="B59" s="93" t="s">
        <v>424</v>
      </c>
      <c r="C59" s="97"/>
      <c r="D59" s="97"/>
      <c r="E59" s="98"/>
      <c r="F59" s="98"/>
      <c r="G59" s="98"/>
    </row>
    <row r="60" spans="1:7" s="78" customFormat="1" ht="18.75" customHeight="1" x14ac:dyDescent="0.15">
      <c r="A60" s="72" t="s">
        <v>241</v>
      </c>
      <c r="B60" s="96" t="s">
        <v>444</v>
      </c>
      <c r="C60" s="97" t="s">
        <v>13</v>
      </c>
      <c r="D60" s="97">
        <v>1</v>
      </c>
      <c r="E60" s="98"/>
      <c r="F60" s="98"/>
      <c r="G60" s="98">
        <f t="shared" si="0"/>
        <v>0</v>
      </c>
    </row>
    <row r="61" spans="1:7" s="78" customFormat="1" ht="18.75" customHeight="1" x14ac:dyDescent="0.15">
      <c r="A61" s="72"/>
      <c r="B61" s="93" t="s">
        <v>425</v>
      </c>
      <c r="C61" s="97"/>
      <c r="D61" s="97"/>
      <c r="E61" s="98"/>
      <c r="F61" s="98"/>
      <c r="G61" s="98">
        <f t="shared" si="0"/>
        <v>0</v>
      </c>
    </row>
    <row r="62" spans="1:7" s="78" customFormat="1" ht="18.75" customHeight="1" x14ac:dyDescent="0.15">
      <c r="A62" s="72" t="s">
        <v>242</v>
      </c>
      <c r="B62" s="96" t="s">
        <v>426</v>
      </c>
      <c r="C62" s="97" t="s">
        <v>432</v>
      </c>
      <c r="D62" s="97">
        <v>60</v>
      </c>
      <c r="E62" s="98"/>
      <c r="F62" s="98"/>
      <c r="G62" s="98">
        <f t="shared" si="0"/>
        <v>0</v>
      </c>
    </row>
    <row r="63" spans="1:7" s="78" customFormat="1" ht="18.75" customHeight="1" x14ac:dyDescent="0.15">
      <c r="A63" s="72" t="s">
        <v>243</v>
      </c>
      <c r="B63" s="96" t="s">
        <v>441</v>
      </c>
      <c r="C63" s="97" t="s">
        <v>433</v>
      </c>
      <c r="D63" s="97">
        <v>0.23</v>
      </c>
      <c r="E63" s="98"/>
      <c r="F63" s="98"/>
      <c r="G63" s="98">
        <f t="shared" ref="G63:G69" si="1">D63*(E63+F63)</f>
        <v>0</v>
      </c>
    </row>
    <row r="64" spans="1:7" s="78" customFormat="1" ht="18.75" customHeight="1" x14ac:dyDescent="0.15">
      <c r="A64" s="72" t="s">
        <v>244</v>
      </c>
      <c r="B64" s="96" t="s">
        <v>427</v>
      </c>
      <c r="C64" s="97" t="s">
        <v>432</v>
      </c>
      <c r="D64" s="97">
        <v>1.2</v>
      </c>
      <c r="E64" s="98"/>
      <c r="F64" s="98"/>
      <c r="G64" s="98">
        <f t="shared" si="1"/>
        <v>0</v>
      </c>
    </row>
    <row r="65" spans="1:7" s="78" customFormat="1" ht="18.75" customHeight="1" x14ac:dyDescent="0.15">
      <c r="A65" s="72" t="s">
        <v>245</v>
      </c>
      <c r="B65" s="96" t="s">
        <v>428</v>
      </c>
      <c r="C65" s="97" t="s">
        <v>13</v>
      </c>
      <c r="D65" s="97">
        <v>1</v>
      </c>
      <c r="E65" s="98"/>
      <c r="F65" s="98"/>
      <c r="G65" s="98">
        <f t="shared" si="1"/>
        <v>0</v>
      </c>
    </row>
    <row r="66" spans="1:7" s="78" customFormat="1" ht="18.75" customHeight="1" x14ac:dyDescent="0.15">
      <c r="A66" s="72"/>
      <c r="B66" s="93" t="s">
        <v>429</v>
      </c>
      <c r="C66" s="97"/>
      <c r="D66" s="97"/>
      <c r="E66" s="98"/>
      <c r="F66" s="98"/>
      <c r="G66" s="98"/>
    </row>
    <row r="67" spans="1:7" s="78" customFormat="1" ht="18.75" customHeight="1" x14ac:dyDescent="0.15">
      <c r="A67" s="72" t="s">
        <v>246</v>
      </c>
      <c r="B67" s="96" t="s">
        <v>430</v>
      </c>
      <c r="C67" s="97" t="s">
        <v>13</v>
      </c>
      <c r="D67" s="97">
        <v>1</v>
      </c>
      <c r="E67" s="98"/>
      <c r="F67" s="98"/>
      <c r="G67" s="98">
        <f t="shared" si="1"/>
        <v>0</v>
      </c>
    </row>
    <row r="68" spans="1:7" s="78" customFormat="1" ht="18.75" customHeight="1" x14ac:dyDescent="0.15">
      <c r="A68" s="72"/>
      <c r="B68" s="93" t="s">
        <v>145</v>
      </c>
      <c r="C68" s="97"/>
      <c r="D68" s="97"/>
      <c r="E68" s="98"/>
      <c r="F68" s="98"/>
      <c r="G68" s="98"/>
    </row>
    <row r="69" spans="1:7" s="78" customFormat="1" ht="18.75" customHeight="1" x14ac:dyDescent="0.15">
      <c r="A69" s="72" t="s">
        <v>247</v>
      </c>
      <c r="B69" s="96" t="s">
        <v>431</v>
      </c>
      <c r="C69" s="97" t="s">
        <v>13</v>
      </c>
      <c r="D69" s="97">
        <v>1</v>
      </c>
      <c r="E69" s="98"/>
      <c r="F69" s="98"/>
      <c r="G69" s="98">
        <f t="shared" si="1"/>
        <v>0</v>
      </c>
    </row>
    <row r="70" spans="1:7" s="78" customFormat="1" ht="18.75" customHeight="1" x14ac:dyDescent="0.15">
      <c r="A70" s="102"/>
      <c r="B70" s="102"/>
      <c r="C70" s="103"/>
      <c r="D70" s="102"/>
      <c r="E70" s="104"/>
      <c r="F70" s="104"/>
      <c r="G70" s="104"/>
    </row>
    <row r="71" spans="1:7" s="79" customFormat="1" ht="24.75" customHeight="1" x14ac:dyDescent="0.15">
      <c r="A71" s="106"/>
      <c r="B71" s="105" t="s">
        <v>12</v>
      </c>
      <c r="C71" s="105"/>
      <c r="D71" s="106"/>
      <c r="E71" s="107"/>
      <c r="F71" s="107"/>
      <c r="G71" s="128">
        <f>SUM(G11:G69)</f>
        <v>0</v>
      </c>
    </row>
    <row r="72" spans="1:7" s="80" customFormat="1" ht="18.75" customHeight="1" x14ac:dyDescent="0.15">
      <c r="C72" s="81"/>
      <c r="E72" s="82"/>
      <c r="F72" s="82"/>
      <c r="G72" s="82"/>
    </row>
    <row r="73" spans="1:7" s="80" customFormat="1" ht="18.75" customHeight="1" x14ac:dyDescent="0.15">
      <c r="C73" s="81"/>
    </row>
    <row r="74" spans="1:7" s="80" customFormat="1" ht="18.75" customHeight="1" x14ac:dyDescent="0.15">
      <c r="C74" s="81"/>
    </row>
    <row r="75" spans="1:7" s="80" customFormat="1" ht="18.75" customHeight="1" x14ac:dyDescent="0.15">
      <c r="C75" s="81"/>
    </row>
    <row r="76" spans="1:7" s="60" customFormat="1" ht="18.75" customHeight="1" x14ac:dyDescent="0.15">
      <c r="C76" s="61"/>
    </row>
  </sheetData>
  <sheetProtection algorithmName="SHA-512" hashValue="QSS+Za72m8oHvDewQIisdDLiC9eB/PUl71Qf9gfHFyb6rbg0Q1YD89Nn2QedeIVK7AOzPrZ4x+BbvQXyFAPvxQ==" saltValue="nlbWoN3jvLm2Gl6GmD2bUA==" spinCount="100000" sheet="1" formatCells="0" formatColumns="0" formatRows="0" insertColumns="0" insertRows="0" insertHyperlinks="0" deleteColumns="0" deleteRows="0" sort="0" autoFilter="0" pivotTables="0"/>
  <protectedRanges>
    <protectedRange sqref="E10:F69" name="Oblast1"/>
  </protectedRanges>
  <mergeCells count="1">
    <mergeCell ref="A1:E1"/>
  </mergeCells>
  <pageMargins left="0.27559055118110237" right="0.31496062992125984" top="0.47244094488188981" bottom="0.47244094488188981" header="0.31496062992125984" footer="0.31496062992125984"/>
  <pageSetup paperSize="9" scale="65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2"/>
  <sheetViews>
    <sheetView topLeftCell="A172" zoomScaleNormal="100" workbookViewId="0">
      <selection activeCell="E186" sqref="E186"/>
    </sheetView>
  </sheetViews>
  <sheetFormatPr defaultRowHeight="10.5" x14ac:dyDescent="0.15"/>
  <cols>
    <col min="1" max="1" width="6.33203125" style="40" customWidth="1"/>
    <col min="2" max="2" width="63.33203125" style="39" customWidth="1"/>
    <col min="3" max="3" width="4.1640625" style="40" customWidth="1"/>
    <col min="4" max="4" width="8.33203125" style="40" customWidth="1"/>
    <col min="5" max="6" width="13" style="39" customWidth="1"/>
    <col min="7" max="7" width="15.6640625" style="39" customWidth="1"/>
    <col min="8" max="16384" width="9.33203125" style="39"/>
  </cols>
  <sheetData>
    <row r="1" spans="1:8" ht="18" x14ac:dyDescent="0.15">
      <c r="A1" s="156" t="s">
        <v>304</v>
      </c>
      <c r="B1" s="156"/>
      <c r="C1" s="156"/>
      <c r="D1" s="156"/>
      <c r="E1" s="156"/>
      <c r="F1" s="156"/>
      <c r="G1" s="156"/>
    </row>
    <row r="2" spans="1:8" s="86" customFormat="1" ht="12.75" customHeight="1" x14ac:dyDescent="0.15">
      <c r="A2" s="84" t="s">
        <v>348</v>
      </c>
      <c r="B2" s="85"/>
      <c r="C2" s="85"/>
      <c r="D2" s="84"/>
      <c r="E2" s="84"/>
      <c r="F2" s="84"/>
      <c r="G2" s="84"/>
    </row>
    <row r="3" spans="1:8" s="86" customFormat="1" ht="12.75" customHeight="1" x14ac:dyDescent="0.15">
      <c r="A3" s="84" t="s">
        <v>301</v>
      </c>
      <c r="B3" s="84"/>
      <c r="C3" s="85"/>
      <c r="D3" s="85"/>
      <c r="E3" s="84"/>
      <c r="F3" s="84"/>
      <c r="G3" s="84"/>
      <c r="H3" s="84"/>
    </row>
    <row r="4" spans="1:8" s="86" customFormat="1" ht="12.75" customHeight="1" x14ac:dyDescent="0.15">
      <c r="A4" s="84"/>
      <c r="B4" s="84"/>
      <c r="C4" s="85"/>
      <c r="D4" s="85"/>
      <c r="E4" s="84"/>
      <c r="F4" s="84"/>
      <c r="G4" s="84"/>
      <c r="H4" s="84"/>
    </row>
    <row r="5" spans="1:8" s="86" customFormat="1" ht="12.75" customHeight="1" x14ac:dyDescent="0.15">
      <c r="A5" s="87" t="s">
        <v>302</v>
      </c>
      <c r="B5" s="87"/>
      <c r="C5" s="88"/>
      <c r="D5" s="88"/>
      <c r="E5" s="87"/>
      <c r="F5" s="87"/>
      <c r="G5" s="87"/>
      <c r="H5" s="87"/>
    </row>
    <row r="6" spans="1:8" s="86" customFormat="1" ht="12.75" customHeight="1" x14ac:dyDescent="0.15">
      <c r="A6" s="87" t="s">
        <v>303</v>
      </c>
      <c r="B6" s="87"/>
      <c r="C6" s="88"/>
      <c r="D6" s="88"/>
      <c r="E6" s="87"/>
      <c r="F6" s="87"/>
      <c r="G6" s="87"/>
      <c r="H6" s="87"/>
    </row>
    <row r="7" spans="1:8" s="86" customFormat="1" ht="12.75" customHeight="1" x14ac:dyDescent="0.15">
      <c r="A7" s="87"/>
      <c r="B7" s="87"/>
      <c r="C7" s="88"/>
      <c r="D7" s="88"/>
      <c r="E7" s="87"/>
      <c r="F7" s="87"/>
      <c r="G7" s="87"/>
      <c r="H7" s="87"/>
    </row>
    <row r="8" spans="1:8" s="134" customFormat="1" ht="30" customHeight="1" x14ac:dyDescent="0.15">
      <c r="A8" s="130" t="s">
        <v>204</v>
      </c>
      <c r="B8" s="131" t="s">
        <v>30</v>
      </c>
      <c r="C8" s="132" t="s">
        <v>31</v>
      </c>
      <c r="D8" s="130" t="s">
        <v>32</v>
      </c>
      <c r="E8" s="133" t="s">
        <v>385</v>
      </c>
      <c r="F8" s="133" t="s">
        <v>386</v>
      </c>
      <c r="G8" s="133" t="s">
        <v>203</v>
      </c>
    </row>
    <row r="9" spans="1:8" s="134" customFormat="1" ht="13.5" customHeight="1" x14ac:dyDescent="0.15">
      <c r="A9" s="135"/>
      <c r="B9" s="136"/>
      <c r="C9" s="137"/>
      <c r="D9" s="135"/>
      <c r="E9" s="135"/>
      <c r="F9" s="135"/>
      <c r="G9" s="138"/>
    </row>
    <row r="10" spans="1:8" s="129" customFormat="1" ht="21" customHeight="1" x14ac:dyDescent="0.15">
      <c r="A10" s="157"/>
      <c r="B10" s="158" t="s">
        <v>33</v>
      </c>
      <c r="C10" s="159" t="s">
        <v>34</v>
      </c>
      <c r="D10" s="157"/>
      <c r="E10" s="160"/>
      <c r="F10" s="160"/>
      <c r="G10" s="160"/>
    </row>
    <row r="11" spans="1:8" s="129" customFormat="1" ht="15" x14ac:dyDescent="0.15">
      <c r="A11" s="161"/>
      <c r="B11" s="162" t="s">
        <v>35</v>
      </c>
      <c r="C11" s="163" t="s">
        <v>34</v>
      </c>
      <c r="D11" s="161"/>
      <c r="E11" s="164"/>
      <c r="F11" s="164"/>
      <c r="G11" s="164"/>
    </row>
    <row r="12" spans="1:8" s="129" customFormat="1" ht="15" x14ac:dyDescent="0.15">
      <c r="A12" s="165"/>
      <c r="B12" s="166" t="s">
        <v>36</v>
      </c>
      <c r="C12" s="167" t="s">
        <v>34</v>
      </c>
      <c r="D12" s="165"/>
      <c r="E12" s="168"/>
      <c r="F12" s="168"/>
      <c r="G12" s="168"/>
    </row>
    <row r="13" spans="1:8" s="129" customFormat="1" ht="30" x14ac:dyDescent="0.15">
      <c r="A13" s="130" t="s">
        <v>205</v>
      </c>
      <c r="B13" s="169" t="s">
        <v>37</v>
      </c>
      <c r="C13" s="170" t="s">
        <v>16</v>
      </c>
      <c r="D13" s="171">
        <v>1</v>
      </c>
      <c r="E13" s="171"/>
      <c r="F13" s="171"/>
      <c r="G13" s="171">
        <f>D13*(E13+F13)</f>
        <v>0</v>
      </c>
    </row>
    <row r="14" spans="1:8" s="129" customFormat="1" ht="15" x14ac:dyDescent="0.25">
      <c r="A14" s="130" t="s">
        <v>207</v>
      </c>
      <c r="B14" s="172" t="s">
        <v>38</v>
      </c>
      <c r="C14" s="173" t="s">
        <v>16</v>
      </c>
      <c r="D14" s="174">
        <v>1</v>
      </c>
      <c r="E14" s="171"/>
      <c r="F14" s="171"/>
      <c r="G14" s="171">
        <f>D14*(E14+F14)</f>
        <v>0</v>
      </c>
    </row>
    <row r="15" spans="1:8" s="129" customFormat="1" ht="30" x14ac:dyDescent="0.25">
      <c r="A15" s="130" t="s">
        <v>213</v>
      </c>
      <c r="B15" s="172" t="s">
        <v>39</v>
      </c>
      <c r="C15" s="173" t="s">
        <v>16</v>
      </c>
      <c r="D15" s="174">
        <v>1</v>
      </c>
      <c r="E15" s="171"/>
      <c r="F15" s="171"/>
      <c r="G15" s="171">
        <f>D15*(E15+F15)</f>
        <v>0</v>
      </c>
    </row>
    <row r="16" spans="1:8" s="129" customFormat="1" ht="30" x14ac:dyDescent="0.15">
      <c r="A16" s="165"/>
      <c r="B16" s="166" t="s">
        <v>40</v>
      </c>
      <c r="C16" s="167" t="s">
        <v>34</v>
      </c>
      <c r="D16" s="165"/>
      <c r="E16" s="168"/>
      <c r="F16" s="168"/>
      <c r="G16" s="168"/>
    </row>
    <row r="17" spans="1:7" s="129" customFormat="1" ht="15" x14ac:dyDescent="0.15">
      <c r="A17" s="130" t="s">
        <v>209</v>
      </c>
      <c r="B17" s="169" t="s">
        <v>41</v>
      </c>
      <c r="C17" s="132" t="s">
        <v>16</v>
      </c>
      <c r="D17" s="130">
        <v>1</v>
      </c>
      <c r="E17" s="171"/>
      <c r="F17" s="171"/>
      <c r="G17" s="171">
        <f>D17*(E17+F17)</f>
        <v>0</v>
      </c>
    </row>
    <row r="18" spans="1:7" s="129" customFormat="1" ht="15" x14ac:dyDescent="0.15">
      <c r="A18" s="165"/>
      <c r="B18" s="166" t="s">
        <v>42</v>
      </c>
      <c r="C18" s="167" t="s">
        <v>34</v>
      </c>
      <c r="D18" s="165"/>
      <c r="E18" s="168"/>
      <c r="F18" s="168"/>
      <c r="G18" s="168"/>
    </row>
    <row r="19" spans="1:7" s="129" customFormat="1" ht="15" x14ac:dyDescent="0.15">
      <c r="A19" s="130" t="s">
        <v>214</v>
      </c>
      <c r="B19" s="169" t="s">
        <v>43</v>
      </c>
      <c r="C19" s="132" t="s">
        <v>16</v>
      </c>
      <c r="D19" s="130">
        <v>1</v>
      </c>
      <c r="E19" s="171"/>
      <c r="F19" s="171"/>
      <c r="G19" s="171">
        <f>D19*(E19+F19)</f>
        <v>0</v>
      </c>
    </row>
    <row r="20" spans="1:7" s="129" customFormat="1" ht="15" x14ac:dyDescent="0.15">
      <c r="A20" s="165"/>
      <c r="B20" s="166" t="s">
        <v>44</v>
      </c>
      <c r="C20" s="167" t="s">
        <v>34</v>
      </c>
      <c r="D20" s="165"/>
      <c r="E20" s="168"/>
      <c r="F20" s="168"/>
      <c r="G20" s="168"/>
    </row>
    <row r="21" spans="1:7" s="129" customFormat="1" ht="15" x14ac:dyDescent="0.15">
      <c r="A21" s="130" t="s">
        <v>210</v>
      </c>
      <c r="B21" s="169" t="s">
        <v>45</v>
      </c>
      <c r="C21" s="132" t="s">
        <v>16</v>
      </c>
      <c r="D21" s="130">
        <v>1</v>
      </c>
      <c r="E21" s="171"/>
      <c r="F21" s="171"/>
      <c r="G21" s="171">
        <f>D21*(E21+F21)</f>
        <v>0</v>
      </c>
    </row>
    <row r="22" spans="1:7" s="129" customFormat="1" ht="30" x14ac:dyDescent="0.15">
      <c r="A22" s="130" t="s">
        <v>206</v>
      </c>
      <c r="B22" s="169" t="s">
        <v>46</v>
      </c>
      <c r="C22" s="132" t="s">
        <v>16</v>
      </c>
      <c r="D22" s="130">
        <v>1</v>
      </c>
      <c r="E22" s="171"/>
      <c r="F22" s="171"/>
      <c r="G22" s="171">
        <f>D22*(E22+F22)</f>
        <v>0</v>
      </c>
    </row>
    <row r="23" spans="1:7" s="129" customFormat="1" ht="15" x14ac:dyDescent="0.15">
      <c r="A23" s="165"/>
      <c r="B23" s="166" t="s">
        <v>47</v>
      </c>
      <c r="C23" s="167" t="s">
        <v>34</v>
      </c>
      <c r="D23" s="165"/>
      <c r="E23" s="168"/>
      <c r="F23" s="168"/>
      <c r="G23" s="168"/>
    </row>
    <row r="24" spans="1:7" s="129" customFormat="1" ht="15" x14ac:dyDescent="0.15">
      <c r="A24" s="130" t="s">
        <v>215</v>
      </c>
      <c r="B24" s="169" t="s">
        <v>48</v>
      </c>
      <c r="C24" s="132" t="s">
        <v>16</v>
      </c>
      <c r="D24" s="130">
        <v>1</v>
      </c>
      <c r="E24" s="171"/>
      <c r="F24" s="171"/>
      <c r="G24" s="171">
        <f>D24*(E24+F24)</f>
        <v>0</v>
      </c>
    </row>
    <row r="25" spans="1:7" s="129" customFormat="1" ht="15" x14ac:dyDescent="0.15">
      <c r="A25" s="165"/>
      <c r="B25" s="166" t="s">
        <v>49</v>
      </c>
      <c r="C25" s="167" t="s">
        <v>34</v>
      </c>
      <c r="D25" s="165"/>
      <c r="E25" s="168"/>
      <c r="F25" s="168"/>
      <c r="G25" s="168"/>
    </row>
    <row r="26" spans="1:7" s="129" customFormat="1" ht="15" x14ac:dyDescent="0.15">
      <c r="A26" s="130" t="s">
        <v>216</v>
      </c>
      <c r="B26" s="169" t="s">
        <v>50</v>
      </c>
      <c r="C26" s="132" t="s">
        <v>16</v>
      </c>
      <c r="D26" s="130">
        <v>6</v>
      </c>
      <c r="E26" s="171"/>
      <c r="F26" s="171"/>
      <c r="G26" s="171">
        <f>D26*(E26+F26)</f>
        <v>0</v>
      </c>
    </row>
    <row r="27" spans="1:7" s="129" customFormat="1" ht="15" x14ac:dyDescent="0.15">
      <c r="A27" s="130" t="s">
        <v>211</v>
      </c>
      <c r="B27" s="169" t="s">
        <v>51</v>
      </c>
      <c r="C27" s="132" t="s">
        <v>16</v>
      </c>
      <c r="D27" s="130">
        <v>2</v>
      </c>
      <c r="E27" s="171"/>
      <c r="F27" s="171"/>
      <c r="G27" s="171">
        <f>D27*(E27+F27)</f>
        <v>0</v>
      </c>
    </row>
    <row r="28" spans="1:7" s="129" customFormat="1" ht="15" x14ac:dyDescent="0.15">
      <c r="A28" s="130" t="s">
        <v>217</v>
      </c>
      <c r="B28" s="169" t="s">
        <v>52</v>
      </c>
      <c r="C28" s="132" t="s">
        <v>16</v>
      </c>
      <c r="D28" s="130">
        <v>2</v>
      </c>
      <c r="E28" s="171"/>
      <c r="F28" s="171"/>
      <c r="G28" s="171">
        <f>D28*(E28+F28)</f>
        <v>0</v>
      </c>
    </row>
    <row r="29" spans="1:7" s="129" customFormat="1" ht="15" x14ac:dyDescent="0.15">
      <c r="A29" s="130" t="s">
        <v>218</v>
      </c>
      <c r="B29" s="169" t="s">
        <v>53</v>
      </c>
      <c r="C29" s="132" t="s">
        <v>16</v>
      </c>
      <c r="D29" s="130">
        <v>2</v>
      </c>
      <c r="E29" s="171"/>
      <c r="F29" s="171"/>
      <c r="G29" s="171">
        <f>D29*(E29+F29)</f>
        <v>0</v>
      </c>
    </row>
    <row r="30" spans="1:7" s="129" customFormat="1" ht="15" x14ac:dyDescent="0.15">
      <c r="A30" s="165"/>
      <c r="B30" s="166" t="s">
        <v>54</v>
      </c>
      <c r="C30" s="167" t="s">
        <v>34</v>
      </c>
      <c r="D30" s="165"/>
      <c r="E30" s="168"/>
      <c r="F30" s="168"/>
      <c r="G30" s="168"/>
    </row>
    <row r="31" spans="1:7" s="129" customFormat="1" ht="30" x14ac:dyDescent="0.15">
      <c r="A31" s="130" t="s">
        <v>219</v>
      </c>
      <c r="B31" s="169" t="s">
        <v>55</v>
      </c>
      <c r="C31" s="132" t="s">
        <v>16</v>
      </c>
      <c r="D31" s="130">
        <v>1</v>
      </c>
      <c r="E31" s="171"/>
      <c r="F31" s="171"/>
      <c r="G31" s="171">
        <f>D31*(E31+F31)</f>
        <v>0</v>
      </c>
    </row>
    <row r="32" spans="1:7" s="129" customFormat="1" ht="15" x14ac:dyDescent="0.15">
      <c r="A32" s="165"/>
      <c r="B32" s="166" t="s">
        <v>56</v>
      </c>
      <c r="C32" s="167" t="s">
        <v>34</v>
      </c>
      <c r="D32" s="165"/>
      <c r="E32" s="168"/>
      <c r="F32" s="168"/>
      <c r="G32" s="168"/>
    </row>
    <row r="33" spans="1:10" s="129" customFormat="1" ht="15" x14ac:dyDescent="0.15">
      <c r="A33" s="130" t="s">
        <v>220</v>
      </c>
      <c r="B33" s="169" t="s">
        <v>57</v>
      </c>
      <c r="C33" s="132" t="s">
        <v>58</v>
      </c>
      <c r="D33" s="130">
        <v>16</v>
      </c>
      <c r="E33" s="171"/>
      <c r="F33" s="171"/>
      <c r="G33" s="171">
        <f t="shared" ref="G33:G66" si="0">D33*(E33+F33)</f>
        <v>0</v>
      </c>
    </row>
    <row r="34" spans="1:10" s="129" customFormat="1" ht="15" x14ac:dyDescent="0.15">
      <c r="A34" s="130" t="s">
        <v>221</v>
      </c>
      <c r="B34" s="169" t="s">
        <v>59</v>
      </c>
      <c r="C34" s="132" t="s">
        <v>58</v>
      </c>
      <c r="D34" s="130">
        <v>1</v>
      </c>
      <c r="E34" s="171"/>
      <c r="F34" s="171"/>
      <c r="G34" s="171">
        <f t="shared" si="0"/>
        <v>0</v>
      </c>
    </row>
    <row r="35" spans="1:10" s="129" customFormat="1" ht="45" x14ac:dyDescent="0.15">
      <c r="A35" s="165"/>
      <c r="B35" s="166" t="s">
        <v>60</v>
      </c>
      <c r="C35" s="167" t="s">
        <v>34</v>
      </c>
      <c r="D35" s="165"/>
      <c r="E35" s="168"/>
      <c r="F35" s="168"/>
      <c r="G35" s="168"/>
    </row>
    <row r="36" spans="1:10" s="129" customFormat="1" ht="15" x14ac:dyDescent="0.15">
      <c r="A36" s="130" t="s">
        <v>212</v>
      </c>
      <c r="B36" s="169" t="s">
        <v>61</v>
      </c>
      <c r="C36" s="132" t="s">
        <v>16</v>
      </c>
      <c r="D36" s="130">
        <v>1</v>
      </c>
      <c r="E36" s="171"/>
      <c r="F36" s="171"/>
      <c r="G36" s="171">
        <f t="shared" si="0"/>
        <v>0</v>
      </c>
    </row>
    <row r="37" spans="1:10" s="129" customFormat="1" ht="15" x14ac:dyDescent="0.15">
      <c r="A37" s="165"/>
      <c r="B37" s="166" t="s">
        <v>62</v>
      </c>
      <c r="C37" s="167" t="s">
        <v>34</v>
      </c>
      <c r="D37" s="165"/>
      <c r="E37" s="168"/>
      <c r="F37" s="168"/>
      <c r="G37" s="168"/>
    </row>
    <row r="38" spans="1:10" s="129" customFormat="1" ht="15" x14ac:dyDescent="0.15">
      <c r="A38" s="130" t="s">
        <v>222</v>
      </c>
      <c r="B38" s="169" t="s">
        <v>63</v>
      </c>
      <c r="C38" s="132" t="s">
        <v>16</v>
      </c>
      <c r="D38" s="130">
        <v>2</v>
      </c>
      <c r="E38" s="171"/>
      <c r="F38" s="171"/>
      <c r="G38" s="171">
        <f t="shared" si="0"/>
        <v>0</v>
      </c>
    </row>
    <row r="39" spans="1:10" s="129" customFormat="1" ht="15" x14ac:dyDescent="0.15">
      <c r="A39" s="165"/>
      <c r="B39" s="166" t="s">
        <v>64</v>
      </c>
      <c r="C39" s="167" t="s">
        <v>34</v>
      </c>
      <c r="D39" s="165"/>
      <c r="E39" s="168"/>
      <c r="F39" s="168"/>
      <c r="G39" s="168"/>
    </row>
    <row r="40" spans="1:10" s="129" customFormat="1" ht="30" x14ac:dyDescent="0.15">
      <c r="A40" s="130" t="s">
        <v>223</v>
      </c>
      <c r="B40" s="169" t="s">
        <v>65</v>
      </c>
      <c r="C40" s="132" t="s">
        <v>16</v>
      </c>
      <c r="D40" s="130">
        <v>1</v>
      </c>
      <c r="E40" s="171"/>
      <c r="F40" s="171"/>
      <c r="G40" s="171">
        <f t="shared" si="0"/>
        <v>0</v>
      </c>
    </row>
    <row r="41" spans="1:10" s="129" customFormat="1" ht="15" x14ac:dyDescent="0.15">
      <c r="A41" s="165"/>
      <c r="B41" s="166" t="s">
        <v>66</v>
      </c>
      <c r="C41" s="167" t="s">
        <v>34</v>
      </c>
      <c r="D41" s="165"/>
      <c r="E41" s="168"/>
      <c r="F41" s="168"/>
      <c r="G41" s="168"/>
    </row>
    <row r="42" spans="1:10" s="129" customFormat="1" ht="15" x14ac:dyDescent="0.15">
      <c r="A42" s="130" t="s">
        <v>224</v>
      </c>
      <c r="B42" s="169" t="s">
        <v>67</v>
      </c>
      <c r="C42" s="132" t="s">
        <v>16</v>
      </c>
      <c r="D42" s="130">
        <v>1</v>
      </c>
      <c r="E42" s="171"/>
      <c r="F42" s="171"/>
      <c r="G42" s="171">
        <f t="shared" si="0"/>
        <v>0</v>
      </c>
    </row>
    <row r="43" spans="1:10" s="129" customFormat="1" ht="15" x14ac:dyDescent="0.15">
      <c r="A43" s="130" t="s">
        <v>208</v>
      </c>
      <c r="B43" s="169" t="s">
        <v>68</v>
      </c>
      <c r="C43" s="132" t="s">
        <v>16</v>
      </c>
      <c r="D43" s="130">
        <v>1</v>
      </c>
      <c r="E43" s="171"/>
      <c r="F43" s="171"/>
      <c r="G43" s="171">
        <f t="shared" si="0"/>
        <v>0</v>
      </c>
    </row>
    <row r="44" spans="1:10" s="129" customFormat="1" ht="30" x14ac:dyDescent="0.15">
      <c r="A44" s="130" t="s">
        <v>225</v>
      </c>
      <c r="B44" s="169" t="s">
        <v>69</v>
      </c>
      <c r="C44" s="132" t="s">
        <v>16</v>
      </c>
      <c r="D44" s="130">
        <v>1</v>
      </c>
      <c r="E44" s="171"/>
      <c r="F44" s="171"/>
      <c r="G44" s="171">
        <f t="shared" si="0"/>
        <v>0</v>
      </c>
      <c r="J44" s="139"/>
    </row>
    <row r="45" spans="1:10" s="129" customFormat="1" ht="30" x14ac:dyDescent="0.15">
      <c r="A45" s="130" t="s">
        <v>226</v>
      </c>
      <c r="B45" s="169" t="s">
        <v>70</v>
      </c>
      <c r="C45" s="132" t="s">
        <v>16</v>
      </c>
      <c r="D45" s="130">
        <v>1</v>
      </c>
      <c r="E45" s="171"/>
      <c r="F45" s="171"/>
      <c r="G45" s="171">
        <f t="shared" si="0"/>
        <v>0</v>
      </c>
    </row>
    <row r="46" spans="1:10" s="129" customFormat="1" ht="30" x14ac:dyDescent="0.15">
      <c r="A46" s="130" t="s">
        <v>227</v>
      </c>
      <c r="B46" s="169" t="s">
        <v>71</v>
      </c>
      <c r="C46" s="132" t="s">
        <v>16</v>
      </c>
      <c r="D46" s="130">
        <v>2</v>
      </c>
      <c r="E46" s="171"/>
      <c r="F46" s="171"/>
      <c r="G46" s="171">
        <f t="shared" si="0"/>
        <v>0</v>
      </c>
    </row>
    <row r="47" spans="1:10" s="129" customFormat="1" ht="15" x14ac:dyDescent="0.15">
      <c r="A47" s="165"/>
      <c r="B47" s="166" t="s">
        <v>72</v>
      </c>
      <c r="C47" s="167" t="s">
        <v>34</v>
      </c>
      <c r="D47" s="165"/>
      <c r="E47" s="168"/>
      <c r="F47" s="168"/>
      <c r="G47" s="168"/>
    </row>
    <row r="48" spans="1:10" s="129" customFormat="1" ht="15" x14ac:dyDescent="0.15">
      <c r="A48" s="130" t="s">
        <v>228</v>
      </c>
      <c r="B48" s="169" t="s">
        <v>73</v>
      </c>
      <c r="C48" s="132" t="s">
        <v>16</v>
      </c>
      <c r="D48" s="130">
        <v>3</v>
      </c>
      <c r="E48" s="171"/>
      <c r="F48" s="171"/>
      <c r="G48" s="171">
        <f t="shared" si="0"/>
        <v>0</v>
      </c>
    </row>
    <row r="49" spans="1:7" s="129" customFormat="1" ht="15" x14ac:dyDescent="0.15">
      <c r="A49" s="130" t="s">
        <v>229</v>
      </c>
      <c r="B49" s="169" t="s">
        <v>74</v>
      </c>
      <c r="C49" s="132" t="s">
        <v>16</v>
      </c>
      <c r="D49" s="130">
        <v>2</v>
      </c>
      <c r="E49" s="171"/>
      <c r="F49" s="171"/>
      <c r="G49" s="171">
        <f t="shared" si="0"/>
        <v>0</v>
      </c>
    </row>
    <row r="50" spans="1:7" s="129" customFormat="1" ht="15" x14ac:dyDescent="0.15">
      <c r="A50" s="165"/>
      <c r="B50" s="166" t="s">
        <v>75</v>
      </c>
      <c r="C50" s="167" t="s">
        <v>34</v>
      </c>
      <c r="D50" s="165"/>
      <c r="E50" s="168"/>
      <c r="F50" s="168"/>
      <c r="G50" s="168"/>
    </row>
    <row r="51" spans="1:7" s="129" customFormat="1" ht="15" x14ac:dyDescent="0.15">
      <c r="A51" s="130" t="s">
        <v>230</v>
      </c>
      <c r="B51" s="169" t="s">
        <v>76</v>
      </c>
      <c r="C51" s="132" t="s">
        <v>16</v>
      </c>
      <c r="D51" s="130">
        <v>7</v>
      </c>
      <c r="E51" s="171"/>
      <c r="F51" s="171"/>
      <c r="G51" s="171">
        <f t="shared" si="0"/>
        <v>0</v>
      </c>
    </row>
    <row r="52" spans="1:7" s="129" customFormat="1" ht="15" x14ac:dyDescent="0.15">
      <c r="A52" s="165"/>
      <c r="B52" s="166" t="s">
        <v>77</v>
      </c>
      <c r="C52" s="167" t="s">
        <v>34</v>
      </c>
      <c r="D52" s="165"/>
      <c r="E52" s="168"/>
      <c r="F52" s="168"/>
      <c r="G52" s="168"/>
    </row>
    <row r="53" spans="1:7" s="129" customFormat="1" ht="15" x14ac:dyDescent="0.15">
      <c r="A53" s="130" t="s">
        <v>231</v>
      </c>
      <c r="B53" s="169" t="s">
        <v>78</v>
      </c>
      <c r="C53" s="132" t="s">
        <v>58</v>
      </c>
      <c r="D53" s="130">
        <v>4</v>
      </c>
      <c r="E53" s="171"/>
      <c r="F53" s="171"/>
      <c r="G53" s="171">
        <f t="shared" si="0"/>
        <v>0</v>
      </c>
    </row>
    <row r="54" spans="1:7" s="129" customFormat="1" ht="15" x14ac:dyDescent="0.15">
      <c r="A54" s="165"/>
      <c r="B54" s="166" t="s">
        <v>79</v>
      </c>
      <c r="C54" s="167" t="s">
        <v>34</v>
      </c>
      <c r="D54" s="165"/>
      <c r="E54" s="168"/>
      <c r="F54" s="168"/>
      <c r="G54" s="168"/>
    </row>
    <row r="55" spans="1:7" s="129" customFormat="1" ht="15" x14ac:dyDescent="0.15">
      <c r="A55" s="130" t="s">
        <v>232</v>
      </c>
      <c r="B55" s="169" t="s">
        <v>80</v>
      </c>
      <c r="C55" s="132" t="s">
        <v>16</v>
      </c>
      <c r="D55" s="130">
        <v>1</v>
      </c>
      <c r="E55" s="171"/>
      <c r="F55" s="171"/>
      <c r="G55" s="171">
        <f t="shared" si="0"/>
        <v>0</v>
      </c>
    </row>
    <row r="56" spans="1:7" s="129" customFormat="1" ht="15" x14ac:dyDescent="0.15">
      <c r="A56" s="165"/>
      <c r="B56" s="166" t="s">
        <v>81</v>
      </c>
      <c r="C56" s="167" t="s">
        <v>34</v>
      </c>
      <c r="D56" s="165"/>
      <c r="E56" s="168"/>
      <c r="F56" s="168"/>
      <c r="G56" s="168"/>
    </row>
    <row r="57" spans="1:7" s="129" customFormat="1" ht="15" x14ac:dyDescent="0.15">
      <c r="A57" s="130" t="s">
        <v>233</v>
      </c>
      <c r="B57" s="169" t="s">
        <v>82</v>
      </c>
      <c r="C57" s="132" t="s">
        <v>16</v>
      </c>
      <c r="D57" s="130">
        <v>2</v>
      </c>
      <c r="E57" s="171"/>
      <c r="F57" s="171"/>
      <c r="G57" s="171">
        <f t="shared" si="0"/>
        <v>0</v>
      </c>
    </row>
    <row r="58" spans="1:7" s="129" customFormat="1" ht="15" x14ac:dyDescent="0.15">
      <c r="A58" s="130" t="s">
        <v>234</v>
      </c>
      <c r="B58" s="169" t="s">
        <v>83</v>
      </c>
      <c r="C58" s="132" t="s">
        <v>16</v>
      </c>
      <c r="D58" s="130">
        <v>1</v>
      </c>
      <c r="E58" s="171"/>
      <c r="F58" s="171"/>
      <c r="G58" s="171">
        <f t="shared" si="0"/>
        <v>0</v>
      </c>
    </row>
    <row r="59" spans="1:7" s="129" customFormat="1" ht="15" x14ac:dyDescent="0.15">
      <c r="A59" s="130" t="s">
        <v>235</v>
      </c>
      <c r="B59" s="169" t="s">
        <v>84</v>
      </c>
      <c r="C59" s="132" t="s">
        <v>16</v>
      </c>
      <c r="D59" s="130">
        <v>1</v>
      </c>
      <c r="E59" s="171"/>
      <c r="F59" s="171"/>
      <c r="G59" s="171">
        <f t="shared" si="0"/>
        <v>0</v>
      </c>
    </row>
    <row r="60" spans="1:7" s="129" customFormat="1" ht="30" x14ac:dyDescent="0.15">
      <c r="A60" s="130" t="s">
        <v>236</v>
      </c>
      <c r="B60" s="169" t="s">
        <v>85</v>
      </c>
      <c r="C60" s="132" t="s">
        <v>16</v>
      </c>
      <c r="D60" s="130">
        <v>1</v>
      </c>
      <c r="E60" s="171"/>
      <c r="F60" s="171"/>
      <c r="G60" s="171">
        <f t="shared" si="0"/>
        <v>0</v>
      </c>
    </row>
    <row r="61" spans="1:7" s="129" customFormat="1" ht="30" x14ac:dyDescent="0.15">
      <c r="A61" s="130" t="s">
        <v>237</v>
      </c>
      <c r="B61" s="169" t="s">
        <v>86</v>
      </c>
      <c r="C61" s="132" t="s">
        <v>16</v>
      </c>
      <c r="D61" s="130">
        <v>1</v>
      </c>
      <c r="E61" s="171"/>
      <c r="F61" s="171"/>
      <c r="G61" s="171">
        <f>D61*(E61+F61)</f>
        <v>0</v>
      </c>
    </row>
    <row r="62" spans="1:7" s="129" customFormat="1" ht="15" x14ac:dyDescent="0.15">
      <c r="A62" s="165"/>
      <c r="B62" s="166" t="s">
        <v>87</v>
      </c>
      <c r="C62" s="167" t="s">
        <v>34</v>
      </c>
      <c r="D62" s="165"/>
      <c r="E62" s="168"/>
      <c r="F62" s="168"/>
      <c r="G62" s="168"/>
    </row>
    <row r="63" spans="1:7" s="129" customFormat="1" ht="15" x14ac:dyDescent="0.15">
      <c r="A63" s="130" t="s">
        <v>238</v>
      </c>
      <c r="B63" s="169" t="s">
        <v>88</v>
      </c>
      <c r="C63" s="132" t="s">
        <v>16</v>
      </c>
      <c r="D63" s="130">
        <v>1</v>
      </c>
      <c r="E63" s="171"/>
      <c r="F63" s="171"/>
      <c r="G63" s="171">
        <f t="shared" si="0"/>
        <v>0</v>
      </c>
    </row>
    <row r="64" spans="1:7" s="129" customFormat="1" ht="15" x14ac:dyDescent="0.15">
      <c r="A64" s="165"/>
      <c r="B64" s="166" t="s">
        <v>89</v>
      </c>
      <c r="C64" s="167" t="s">
        <v>34</v>
      </c>
      <c r="D64" s="165"/>
      <c r="E64" s="168"/>
      <c r="F64" s="168"/>
      <c r="G64" s="168"/>
    </row>
    <row r="65" spans="1:7" s="129" customFormat="1" ht="15" x14ac:dyDescent="0.15">
      <c r="A65" s="130" t="s">
        <v>239</v>
      </c>
      <c r="B65" s="169" t="s">
        <v>90</v>
      </c>
      <c r="C65" s="132" t="s">
        <v>58</v>
      </c>
      <c r="D65" s="130">
        <v>1</v>
      </c>
      <c r="E65" s="171"/>
      <c r="F65" s="171"/>
      <c r="G65" s="171">
        <f t="shared" si="0"/>
        <v>0</v>
      </c>
    </row>
    <row r="66" spans="1:7" s="129" customFormat="1" ht="15" x14ac:dyDescent="0.15">
      <c r="A66" s="130" t="s">
        <v>240</v>
      </c>
      <c r="B66" s="169" t="s">
        <v>91</v>
      </c>
      <c r="C66" s="132" t="s">
        <v>58</v>
      </c>
      <c r="D66" s="130">
        <v>1</v>
      </c>
      <c r="E66" s="171"/>
      <c r="F66" s="171"/>
      <c r="G66" s="171">
        <f t="shared" si="0"/>
        <v>0</v>
      </c>
    </row>
    <row r="67" spans="1:7" s="129" customFormat="1" ht="15" x14ac:dyDescent="0.15">
      <c r="A67" s="165"/>
      <c r="B67" s="166" t="s">
        <v>92</v>
      </c>
      <c r="C67" s="167" t="s">
        <v>34</v>
      </c>
      <c r="D67" s="165"/>
      <c r="E67" s="168"/>
      <c r="F67" s="168"/>
      <c r="G67" s="168"/>
    </row>
    <row r="68" spans="1:7" s="129" customFormat="1" ht="15" x14ac:dyDescent="0.15">
      <c r="A68" s="130" t="s">
        <v>241</v>
      </c>
      <c r="B68" s="169" t="s">
        <v>93</v>
      </c>
      <c r="C68" s="132" t="s">
        <v>16</v>
      </c>
      <c r="D68" s="130">
        <v>90</v>
      </c>
      <c r="E68" s="171"/>
      <c r="F68" s="171"/>
      <c r="G68" s="171">
        <f>D68*(E68+F68)</f>
        <v>0</v>
      </c>
    </row>
    <row r="69" spans="1:7" s="129" customFormat="1" ht="15" x14ac:dyDescent="0.15">
      <c r="A69" s="165"/>
      <c r="B69" s="166" t="s">
        <v>94</v>
      </c>
      <c r="C69" s="167" t="s">
        <v>34</v>
      </c>
      <c r="D69" s="165"/>
      <c r="E69" s="168"/>
      <c r="F69" s="168"/>
      <c r="G69" s="168"/>
    </row>
    <row r="70" spans="1:7" s="129" customFormat="1" ht="15" x14ac:dyDescent="0.15">
      <c r="A70" s="130" t="s">
        <v>242</v>
      </c>
      <c r="B70" s="169" t="s">
        <v>95</v>
      </c>
      <c r="C70" s="132" t="s">
        <v>16</v>
      </c>
      <c r="D70" s="130">
        <v>1</v>
      </c>
      <c r="E70" s="171"/>
      <c r="F70" s="171"/>
      <c r="G70" s="171">
        <f>D70*(E70+F70)</f>
        <v>0</v>
      </c>
    </row>
    <row r="71" spans="1:7" s="129" customFormat="1" ht="15" x14ac:dyDescent="0.15">
      <c r="A71" s="165"/>
      <c r="B71" s="166" t="s">
        <v>89</v>
      </c>
      <c r="C71" s="167" t="s">
        <v>34</v>
      </c>
      <c r="D71" s="165"/>
      <c r="E71" s="168"/>
      <c r="F71" s="168"/>
      <c r="G71" s="168"/>
    </row>
    <row r="72" spans="1:7" s="129" customFormat="1" ht="15" x14ac:dyDescent="0.15">
      <c r="A72" s="130" t="s">
        <v>243</v>
      </c>
      <c r="B72" s="169" t="s">
        <v>96</v>
      </c>
      <c r="C72" s="132" t="s">
        <v>58</v>
      </c>
      <c r="D72" s="130">
        <v>2</v>
      </c>
      <c r="E72" s="171"/>
      <c r="F72" s="171"/>
      <c r="G72" s="171">
        <f>D72*(E72+F72)</f>
        <v>0</v>
      </c>
    </row>
    <row r="73" spans="1:7" s="129" customFormat="1" ht="15" x14ac:dyDescent="0.15">
      <c r="A73" s="165"/>
      <c r="B73" s="166" t="s">
        <v>97</v>
      </c>
      <c r="C73" s="167" t="s">
        <v>34</v>
      </c>
      <c r="D73" s="165"/>
      <c r="E73" s="168"/>
      <c r="F73" s="168"/>
      <c r="G73" s="168"/>
    </row>
    <row r="74" spans="1:7" s="129" customFormat="1" ht="15" x14ac:dyDescent="0.15">
      <c r="A74" s="165"/>
      <c r="B74" s="166" t="s">
        <v>98</v>
      </c>
      <c r="C74" s="167" t="s">
        <v>34</v>
      </c>
      <c r="D74" s="165"/>
      <c r="E74" s="168"/>
      <c r="F74" s="168"/>
      <c r="G74" s="168"/>
    </row>
    <row r="75" spans="1:7" s="129" customFormat="1" ht="15" x14ac:dyDescent="0.15">
      <c r="A75" s="130" t="s">
        <v>244</v>
      </c>
      <c r="B75" s="169" t="s">
        <v>99</v>
      </c>
      <c r="C75" s="132" t="s">
        <v>16</v>
      </c>
      <c r="D75" s="130">
        <v>1</v>
      </c>
      <c r="E75" s="171"/>
      <c r="F75" s="171"/>
      <c r="G75" s="171">
        <f>D75*(E75+F75)</f>
        <v>0</v>
      </c>
    </row>
    <row r="76" spans="1:7" s="129" customFormat="1" ht="15" x14ac:dyDescent="0.15">
      <c r="A76" s="161"/>
      <c r="B76" s="175" t="s">
        <v>100</v>
      </c>
      <c r="C76" s="163" t="s">
        <v>34</v>
      </c>
      <c r="D76" s="161"/>
      <c r="E76" s="164"/>
      <c r="F76" s="164"/>
      <c r="G76" s="164">
        <f>SUM(G13:G75)</f>
        <v>0</v>
      </c>
    </row>
    <row r="77" spans="1:7" s="129" customFormat="1" ht="15" x14ac:dyDescent="0.15">
      <c r="A77" s="161"/>
      <c r="B77" s="162" t="s">
        <v>101</v>
      </c>
      <c r="C77" s="163" t="s">
        <v>34</v>
      </c>
      <c r="D77" s="161"/>
      <c r="E77" s="164"/>
      <c r="F77" s="164"/>
      <c r="G77" s="164"/>
    </row>
    <row r="78" spans="1:7" s="129" customFormat="1" ht="15" x14ac:dyDescent="0.15">
      <c r="A78" s="165"/>
      <c r="B78" s="166" t="s">
        <v>102</v>
      </c>
      <c r="C78" s="167" t="s">
        <v>34</v>
      </c>
      <c r="D78" s="165"/>
      <c r="E78" s="168"/>
      <c r="F78" s="168"/>
      <c r="G78" s="168"/>
    </row>
    <row r="79" spans="1:7" s="129" customFormat="1" ht="30" x14ac:dyDescent="0.15">
      <c r="A79" s="130" t="s">
        <v>245</v>
      </c>
      <c r="B79" s="169" t="s">
        <v>103</v>
      </c>
      <c r="C79" s="132" t="s">
        <v>16</v>
      </c>
      <c r="D79" s="130">
        <v>1</v>
      </c>
      <c r="E79" s="171"/>
      <c r="F79" s="171"/>
      <c r="G79" s="171">
        <f>D79*(E79+F79)</f>
        <v>0</v>
      </c>
    </row>
    <row r="80" spans="1:7" s="129" customFormat="1" ht="15" x14ac:dyDescent="0.15">
      <c r="A80" s="165"/>
      <c r="B80" s="166" t="s">
        <v>104</v>
      </c>
      <c r="C80" s="167" t="s">
        <v>34</v>
      </c>
      <c r="D80" s="165"/>
      <c r="E80" s="168"/>
      <c r="F80" s="168"/>
      <c r="G80" s="168"/>
    </row>
    <row r="81" spans="1:7" s="129" customFormat="1" ht="30" x14ac:dyDescent="0.15">
      <c r="A81" s="130" t="s">
        <v>246</v>
      </c>
      <c r="B81" s="169" t="s">
        <v>105</v>
      </c>
      <c r="C81" s="132" t="s">
        <v>16</v>
      </c>
      <c r="D81" s="130">
        <v>2</v>
      </c>
      <c r="E81" s="171"/>
      <c r="F81" s="171"/>
      <c r="G81" s="171">
        <f>D81*(E81+F81)</f>
        <v>0</v>
      </c>
    </row>
    <row r="82" spans="1:7" s="129" customFormat="1" ht="15" x14ac:dyDescent="0.15">
      <c r="A82" s="165"/>
      <c r="B82" s="166" t="s">
        <v>106</v>
      </c>
      <c r="C82" s="167" t="s">
        <v>34</v>
      </c>
      <c r="D82" s="165"/>
      <c r="E82" s="168"/>
      <c r="F82" s="168"/>
      <c r="G82" s="168"/>
    </row>
    <row r="83" spans="1:7" s="129" customFormat="1" ht="15" x14ac:dyDescent="0.15">
      <c r="A83" s="130" t="s">
        <v>247</v>
      </c>
      <c r="B83" s="169" t="s">
        <v>107</v>
      </c>
      <c r="C83" s="132" t="s">
        <v>16</v>
      </c>
      <c r="D83" s="130">
        <v>2</v>
      </c>
      <c r="E83" s="171"/>
      <c r="F83" s="171"/>
      <c r="G83" s="171">
        <f>D83*(E83+F83)</f>
        <v>0</v>
      </c>
    </row>
    <row r="84" spans="1:7" s="129" customFormat="1" ht="15" x14ac:dyDescent="0.15">
      <c r="A84" s="165"/>
      <c r="B84" s="166" t="s">
        <v>108</v>
      </c>
      <c r="C84" s="167" t="s">
        <v>34</v>
      </c>
      <c r="D84" s="165"/>
      <c r="E84" s="168"/>
      <c r="F84" s="168"/>
      <c r="G84" s="168"/>
    </row>
    <row r="85" spans="1:7" s="129" customFormat="1" ht="15" x14ac:dyDescent="0.15">
      <c r="A85" s="130" t="s">
        <v>248</v>
      </c>
      <c r="B85" s="169" t="s">
        <v>109</v>
      </c>
      <c r="C85" s="132" t="s">
        <v>16</v>
      </c>
      <c r="D85" s="130">
        <v>2</v>
      </c>
      <c r="E85" s="171"/>
      <c r="F85" s="171"/>
      <c r="G85" s="171">
        <f>D85*(E85+F85)</f>
        <v>0</v>
      </c>
    </row>
    <row r="86" spans="1:7" s="129" customFormat="1" ht="15" x14ac:dyDescent="0.15">
      <c r="A86" s="165"/>
      <c r="B86" s="166" t="s">
        <v>110</v>
      </c>
      <c r="C86" s="167" t="s">
        <v>34</v>
      </c>
      <c r="D86" s="165"/>
      <c r="E86" s="168"/>
      <c r="F86" s="168"/>
      <c r="G86" s="168"/>
    </row>
    <row r="87" spans="1:7" s="129" customFormat="1" ht="15" x14ac:dyDescent="0.15">
      <c r="A87" s="130" t="s">
        <v>249</v>
      </c>
      <c r="B87" s="169" t="s">
        <v>111</v>
      </c>
      <c r="C87" s="132" t="s">
        <v>16</v>
      </c>
      <c r="D87" s="130">
        <v>2</v>
      </c>
      <c r="E87" s="171"/>
      <c r="F87" s="171"/>
      <c r="G87" s="171">
        <f>D87*(E87+F87)</f>
        <v>0</v>
      </c>
    </row>
    <row r="88" spans="1:7" s="129" customFormat="1" ht="15" x14ac:dyDescent="0.15">
      <c r="A88" s="165"/>
      <c r="B88" s="166" t="s">
        <v>112</v>
      </c>
      <c r="C88" s="167" t="s">
        <v>34</v>
      </c>
      <c r="D88" s="165"/>
      <c r="E88" s="168"/>
      <c r="F88" s="168"/>
      <c r="G88" s="168"/>
    </row>
    <row r="89" spans="1:7" s="129" customFormat="1" ht="15" x14ac:dyDescent="0.15">
      <c r="A89" s="130" t="s">
        <v>250</v>
      </c>
      <c r="B89" s="169" t="s">
        <v>113</v>
      </c>
      <c r="C89" s="132" t="s">
        <v>16</v>
      </c>
      <c r="D89" s="130">
        <v>1</v>
      </c>
      <c r="E89" s="171"/>
      <c r="F89" s="171"/>
      <c r="G89" s="171">
        <f>D89*(E89+F89)</f>
        <v>0</v>
      </c>
    </row>
    <row r="90" spans="1:7" s="129" customFormat="1" ht="15" x14ac:dyDescent="0.15">
      <c r="A90" s="130" t="s">
        <v>251</v>
      </c>
      <c r="B90" s="169" t="s">
        <v>114</v>
      </c>
      <c r="C90" s="132" t="s">
        <v>16</v>
      </c>
      <c r="D90" s="130">
        <v>1</v>
      </c>
      <c r="E90" s="171"/>
      <c r="F90" s="171"/>
      <c r="G90" s="171">
        <f>D90*(E90+F90)</f>
        <v>0</v>
      </c>
    </row>
    <row r="91" spans="1:7" s="129" customFormat="1" ht="15" x14ac:dyDescent="0.15">
      <c r="A91" s="165"/>
      <c r="B91" s="166" t="s">
        <v>115</v>
      </c>
      <c r="C91" s="167" t="s">
        <v>34</v>
      </c>
      <c r="D91" s="165"/>
      <c r="E91" s="168"/>
      <c r="F91" s="168"/>
      <c r="G91" s="168"/>
    </row>
    <row r="92" spans="1:7" s="129" customFormat="1" ht="30" x14ac:dyDescent="0.15">
      <c r="A92" s="130" t="s">
        <v>252</v>
      </c>
      <c r="B92" s="169" t="s">
        <v>116</v>
      </c>
      <c r="C92" s="132" t="s">
        <v>16</v>
      </c>
      <c r="D92" s="130">
        <v>1</v>
      </c>
      <c r="E92" s="171"/>
      <c r="F92" s="171"/>
      <c r="G92" s="171">
        <f>D92*(E92+F92)</f>
        <v>0</v>
      </c>
    </row>
    <row r="93" spans="1:7" s="129" customFormat="1" ht="15" x14ac:dyDescent="0.15">
      <c r="A93" s="165"/>
      <c r="B93" s="166" t="s">
        <v>117</v>
      </c>
      <c r="C93" s="167" t="s">
        <v>34</v>
      </c>
      <c r="D93" s="165"/>
      <c r="E93" s="168"/>
      <c r="F93" s="168"/>
      <c r="G93" s="168"/>
    </row>
    <row r="94" spans="1:7" s="129" customFormat="1" ht="15" x14ac:dyDescent="0.15">
      <c r="A94" s="130" t="s">
        <v>253</v>
      </c>
      <c r="B94" s="169" t="s">
        <v>118</v>
      </c>
      <c r="C94" s="132" t="s">
        <v>16</v>
      </c>
      <c r="D94" s="130">
        <v>1</v>
      </c>
      <c r="E94" s="171"/>
      <c r="F94" s="171"/>
      <c r="G94" s="171">
        <f>D94*(E94+F94)</f>
        <v>0</v>
      </c>
    </row>
    <row r="95" spans="1:7" s="129" customFormat="1" ht="15" x14ac:dyDescent="0.15">
      <c r="A95" s="165"/>
      <c r="B95" s="166" t="s">
        <v>119</v>
      </c>
      <c r="C95" s="167" t="s">
        <v>34</v>
      </c>
      <c r="D95" s="165"/>
      <c r="E95" s="168"/>
      <c r="F95" s="168"/>
      <c r="G95" s="168"/>
    </row>
    <row r="96" spans="1:7" s="129" customFormat="1" ht="15" x14ac:dyDescent="0.15">
      <c r="A96" s="130" t="s">
        <v>254</v>
      </c>
      <c r="B96" s="169" t="s">
        <v>120</v>
      </c>
      <c r="C96" s="132" t="s">
        <v>16</v>
      </c>
      <c r="D96" s="130">
        <v>1</v>
      </c>
      <c r="E96" s="171"/>
      <c r="F96" s="171"/>
      <c r="G96" s="171">
        <f>D96*(E96+F96)</f>
        <v>0</v>
      </c>
    </row>
    <row r="97" spans="1:7" s="129" customFormat="1" ht="15" x14ac:dyDescent="0.15">
      <c r="A97" s="165"/>
      <c r="B97" s="166" t="s">
        <v>79</v>
      </c>
      <c r="C97" s="167" t="s">
        <v>34</v>
      </c>
      <c r="D97" s="165"/>
      <c r="E97" s="168"/>
      <c r="F97" s="168"/>
      <c r="G97" s="168"/>
    </row>
    <row r="98" spans="1:7" s="129" customFormat="1" ht="15" x14ac:dyDescent="0.15">
      <c r="A98" s="130" t="s">
        <v>255</v>
      </c>
      <c r="B98" s="169" t="s">
        <v>121</v>
      </c>
      <c r="C98" s="132" t="s">
        <v>16</v>
      </c>
      <c r="D98" s="130">
        <v>1</v>
      </c>
      <c r="E98" s="171"/>
      <c r="F98" s="171"/>
      <c r="G98" s="171">
        <f>D98*(E98+F98)</f>
        <v>0</v>
      </c>
    </row>
    <row r="99" spans="1:7" s="129" customFormat="1" ht="15" x14ac:dyDescent="0.15">
      <c r="A99" s="165"/>
      <c r="B99" s="166" t="s">
        <v>122</v>
      </c>
      <c r="C99" s="167" t="s">
        <v>34</v>
      </c>
      <c r="D99" s="165"/>
      <c r="E99" s="168"/>
      <c r="F99" s="168"/>
      <c r="G99" s="168"/>
    </row>
    <row r="100" spans="1:7" s="129" customFormat="1" ht="30" x14ac:dyDescent="0.15">
      <c r="A100" s="130" t="s">
        <v>256</v>
      </c>
      <c r="B100" s="169" t="s">
        <v>123</v>
      </c>
      <c r="C100" s="132" t="s">
        <v>16</v>
      </c>
      <c r="D100" s="130">
        <v>2</v>
      </c>
      <c r="E100" s="171"/>
      <c r="F100" s="171"/>
      <c r="G100" s="171">
        <f>D100*(E100+F100)</f>
        <v>0</v>
      </c>
    </row>
    <row r="101" spans="1:7" s="129" customFormat="1" ht="15" x14ac:dyDescent="0.15">
      <c r="A101" s="130" t="s">
        <v>257</v>
      </c>
      <c r="B101" s="169" t="s">
        <v>124</v>
      </c>
      <c r="C101" s="132" t="s">
        <v>16</v>
      </c>
      <c r="D101" s="130">
        <v>2</v>
      </c>
      <c r="E101" s="171"/>
      <c r="F101" s="171"/>
      <c r="G101" s="171">
        <f>D101*(E101+F101)</f>
        <v>0</v>
      </c>
    </row>
    <row r="102" spans="1:7" s="129" customFormat="1" ht="15" x14ac:dyDescent="0.15">
      <c r="A102" s="165"/>
      <c r="B102" s="166" t="s">
        <v>125</v>
      </c>
      <c r="C102" s="167" t="s">
        <v>34</v>
      </c>
      <c r="D102" s="165"/>
      <c r="E102" s="168"/>
      <c r="F102" s="168"/>
      <c r="G102" s="168"/>
    </row>
    <row r="103" spans="1:7" s="129" customFormat="1" ht="15" x14ac:dyDescent="0.25">
      <c r="A103" s="130" t="s">
        <v>258</v>
      </c>
      <c r="B103" s="172" t="s">
        <v>380</v>
      </c>
      <c r="C103" s="132" t="s">
        <v>16</v>
      </c>
      <c r="D103" s="130">
        <v>1</v>
      </c>
      <c r="E103" s="171"/>
      <c r="F103" s="171"/>
      <c r="G103" s="171">
        <f>D103*(E103+F103)</f>
        <v>0</v>
      </c>
    </row>
    <row r="104" spans="1:7" s="129" customFormat="1" ht="15" x14ac:dyDescent="0.15">
      <c r="A104" s="165"/>
      <c r="B104" s="166" t="s">
        <v>126</v>
      </c>
      <c r="C104" s="167" t="s">
        <v>34</v>
      </c>
      <c r="D104" s="165"/>
      <c r="E104" s="168"/>
      <c r="F104" s="168"/>
      <c r="G104" s="168"/>
    </row>
    <row r="105" spans="1:7" s="129" customFormat="1" ht="15" x14ac:dyDescent="0.15">
      <c r="A105" s="130" t="s">
        <v>259</v>
      </c>
      <c r="B105" s="169" t="s">
        <v>381</v>
      </c>
      <c r="C105" s="132" t="s">
        <v>16</v>
      </c>
      <c r="D105" s="130">
        <v>1</v>
      </c>
      <c r="E105" s="171"/>
      <c r="F105" s="171"/>
      <c r="G105" s="171">
        <f>D105*(E105+F105)</f>
        <v>0</v>
      </c>
    </row>
    <row r="106" spans="1:7" s="129" customFormat="1" ht="30" x14ac:dyDescent="0.15">
      <c r="A106" s="165"/>
      <c r="B106" s="166" t="s">
        <v>127</v>
      </c>
      <c r="C106" s="167" t="s">
        <v>34</v>
      </c>
      <c r="D106" s="165"/>
      <c r="E106" s="168"/>
      <c r="F106" s="168"/>
      <c r="G106" s="168"/>
    </row>
    <row r="107" spans="1:7" s="129" customFormat="1" ht="15" x14ac:dyDescent="0.15">
      <c r="A107" s="165"/>
      <c r="B107" s="166" t="s">
        <v>128</v>
      </c>
      <c r="C107" s="167" t="s">
        <v>34</v>
      </c>
      <c r="D107" s="165"/>
      <c r="E107" s="168"/>
      <c r="F107" s="168"/>
      <c r="G107" s="168"/>
    </row>
    <row r="108" spans="1:7" s="129" customFormat="1" ht="30" x14ac:dyDescent="0.15">
      <c r="A108" s="165"/>
      <c r="B108" s="166" t="s">
        <v>129</v>
      </c>
      <c r="C108" s="167" t="s">
        <v>34</v>
      </c>
      <c r="D108" s="165"/>
      <c r="E108" s="168"/>
      <c r="F108" s="168"/>
      <c r="G108" s="168"/>
    </row>
    <row r="109" spans="1:7" s="129" customFormat="1" ht="15" x14ac:dyDescent="0.25">
      <c r="A109" s="130" t="s">
        <v>261</v>
      </c>
      <c r="B109" s="172" t="s">
        <v>382</v>
      </c>
      <c r="C109" s="132" t="s">
        <v>16</v>
      </c>
      <c r="D109" s="130">
        <v>1</v>
      </c>
      <c r="E109" s="171"/>
      <c r="F109" s="171"/>
      <c r="G109" s="171">
        <f>D109*(E109+F109)</f>
        <v>0</v>
      </c>
    </row>
    <row r="110" spans="1:7" s="129" customFormat="1" ht="15" x14ac:dyDescent="0.15">
      <c r="A110" s="165"/>
      <c r="B110" s="166" t="s">
        <v>130</v>
      </c>
      <c r="C110" s="167" t="s">
        <v>34</v>
      </c>
      <c r="D110" s="165"/>
      <c r="E110" s="168"/>
      <c r="F110" s="168"/>
      <c r="G110" s="168"/>
    </row>
    <row r="111" spans="1:7" s="129" customFormat="1" ht="30" x14ac:dyDescent="0.15">
      <c r="A111" s="165"/>
      <c r="B111" s="166" t="s">
        <v>131</v>
      </c>
      <c r="C111" s="167" t="s">
        <v>34</v>
      </c>
      <c r="D111" s="165"/>
      <c r="E111" s="168"/>
      <c r="F111" s="168"/>
      <c r="G111" s="168"/>
    </row>
    <row r="112" spans="1:7" s="129" customFormat="1" ht="15" x14ac:dyDescent="0.15">
      <c r="A112" s="165"/>
      <c r="B112" s="166" t="s">
        <v>132</v>
      </c>
      <c r="C112" s="167" t="s">
        <v>34</v>
      </c>
      <c r="D112" s="165"/>
      <c r="E112" s="168"/>
      <c r="F112" s="168"/>
      <c r="G112" s="168"/>
    </row>
    <row r="113" spans="1:7" s="129" customFormat="1" ht="15" x14ac:dyDescent="0.15">
      <c r="A113" s="165"/>
      <c r="B113" s="166" t="s">
        <v>133</v>
      </c>
      <c r="C113" s="167" t="s">
        <v>34</v>
      </c>
      <c r="D113" s="165"/>
      <c r="E113" s="168"/>
      <c r="F113" s="168"/>
      <c r="G113" s="168"/>
    </row>
    <row r="114" spans="1:7" s="129" customFormat="1" ht="30" x14ac:dyDescent="0.15">
      <c r="A114" s="130" t="s">
        <v>262</v>
      </c>
      <c r="B114" s="169" t="s">
        <v>134</v>
      </c>
      <c r="C114" s="132" t="s">
        <v>16</v>
      </c>
      <c r="D114" s="130">
        <v>1</v>
      </c>
      <c r="E114" s="171"/>
      <c r="F114" s="171"/>
      <c r="G114" s="171">
        <f>D114*(E114+F114)</f>
        <v>0</v>
      </c>
    </row>
    <row r="115" spans="1:7" s="129" customFormat="1" ht="15" x14ac:dyDescent="0.15">
      <c r="A115" s="165"/>
      <c r="B115" s="166" t="s">
        <v>135</v>
      </c>
      <c r="C115" s="167" t="s">
        <v>34</v>
      </c>
      <c r="D115" s="165"/>
      <c r="E115" s="168"/>
      <c r="F115" s="168"/>
      <c r="G115" s="168"/>
    </row>
    <row r="116" spans="1:7" s="129" customFormat="1" ht="15" x14ac:dyDescent="0.15">
      <c r="A116" s="165"/>
      <c r="B116" s="166" t="s">
        <v>136</v>
      </c>
      <c r="C116" s="167" t="s">
        <v>34</v>
      </c>
      <c r="D116" s="165"/>
      <c r="E116" s="168"/>
      <c r="F116" s="168"/>
      <c r="G116" s="168"/>
    </row>
    <row r="117" spans="1:7" s="129" customFormat="1" ht="15" x14ac:dyDescent="0.15">
      <c r="A117" s="130" t="s">
        <v>263</v>
      </c>
      <c r="B117" s="169" t="s">
        <v>137</v>
      </c>
      <c r="C117" s="132" t="s">
        <v>16</v>
      </c>
      <c r="D117" s="130">
        <v>1</v>
      </c>
      <c r="E117" s="171"/>
      <c r="F117" s="171"/>
      <c r="G117" s="171">
        <f>D117*(E117+F117)</f>
        <v>0</v>
      </c>
    </row>
    <row r="118" spans="1:7" s="129" customFormat="1" ht="15" x14ac:dyDescent="0.15">
      <c r="A118" s="165"/>
      <c r="B118" s="166" t="s">
        <v>138</v>
      </c>
      <c r="C118" s="167" t="s">
        <v>34</v>
      </c>
      <c r="D118" s="165"/>
      <c r="E118" s="168"/>
      <c r="F118" s="168"/>
      <c r="G118" s="168"/>
    </row>
    <row r="119" spans="1:7" s="129" customFormat="1" ht="30" x14ac:dyDescent="0.15">
      <c r="A119" s="130" t="s">
        <v>264</v>
      </c>
      <c r="B119" s="169" t="s">
        <v>139</v>
      </c>
      <c r="C119" s="132" t="s">
        <v>16</v>
      </c>
      <c r="D119" s="130">
        <v>1</v>
      </c>
      <c r="E119" s="171"/>
      <c r="F119" s="171"/>
      <c r="G119" s="171">
        <f>D119*(E119+F119)</f>
        <v>0</v>
      </c>
    </row>
    <row r="120" spans="1:7" s="129" customFormat="1" ht="15" x14ac:dyDescent="0.15">
      <c r="A120" s="165"/>
      <c r="B120" s="166" t="s">
        <v>140</v>
      </c>
      <c r="C120" s="167" t="s">
        <v>34</v>
      </c>
      <c r="D120" s="165"/>
      <c r="E120" s="168"/>
      <c r="F120" s="168"/>
      <c r="G120" s="168"/>
    </row>
    <row r="121" spans="1:7" s="129" customFormat="1" ht="30" x14ac:dyDescent="0.15">
      <c r="A121" s="130" t="s">
        <v>265</v>
      </c>
      <c r="B121" s="169" t="s">
        <v>141</v>
      </c>
      <c r="C121" s="132" t="s">
        <v>16</v>
      </c>
      <c r="D121" s="130">
        <v>6</v>
      </c>
      <c r="E121" s="171"/>
      <c r="F121" s="171"/>
      <c r="G121" s="171">
        <f>D121*(E121+F121)</f>
        <v>0</v>
      </c>
    </row>
    <row r="122" spans="1:7" s="129" customFormat="1" ht="15" x14ac:dyDescent="0.15">
      <c r="A122" s="161"/>
      <c r="B122" s="175" t="s">
        <v>142</v>
      </c>
      <c r="C122" s="163" t="s">
        <v>34</v>
      </c>
      <c r="D122" s="161"/>
      <c r="E122" s="164"/>
      <c r="F122" s="164"/>
      <c r="G122" s="164">
        <f>SUM(G79:G121)</f>
        <v>0</v>
      </c>
    </row>
    <row r="123" spans="1:7" s="129" customFormat="1" ht="15" x14ac:dyDescent="0.15">
      <c r="A123" s="161"/>
      <c r="B123" s="176" t="s">
        <v>143</v>
      </c>
      <c r="C123" s="163" t="s">
        <v>34</v>
      </c>
      <c r="D123" s="161"/>
      <c r="E123" s="164"/>
      <c r="F123" s="164"/>
      <c r="G123" s="164">
        <f>G76+G122</f>
        <v>0</v>
      </c>
    </row>
    <row r="124" spans="1:7" s="129" customFormat="1" ht="15" x14ac:dyDescent="0.15">
      <c r="A124" s="161"/>
      <c r="B124" s="177"/>
      <c r="C124" s="163"/>
      <c r="D124" s="161"/>
      <c r="E124" s="164"/>
      <c r="F124" s="164"/>
      <c r="G124" s="164"/>
    </row>
    <row r="125" spans="1:7" s="129" customFormat="1" ht="20.25" customHeight="1" x14ac:dyDescent="0.15">
      <c r="A125" s="161"/>
      <c r="B125" s="175" t="s">
        <v>144</v>
      </c>
      <c r="C125" s="163" t="s">
        <v>34</v>
      </c>
      <c r="D125" s="161"/>
      <c r="E125" s="164"/>
      <c r="F125" s="164"/>
      <c r="G125" s="164"/>
    </row>
    <row r="126" spans="1:7" s="129" customFormat="1" ht="15" x14ac:dyDescent="0.15">
      <c r="A126" s="161"/>
      <c r="B126" s="162" t="s">
        <v>145</v>
      </c>
      <c r="C126" s="163" t="s">
        <v>34</v>
      </c>
      <c r="D126" s="161"/>
      <c r="E126" s="164"/>
      <c r="F126" s="164"/>
      <c r="G126" s="164"/>
    </row>
    <row r="127" spans="1:7" s="129" customFormat="1" ht="15" x14ac:dyDescent="0.15">
      <c r="A127" s="165"/>
      <c r="B127" s="166" t="s">
        <v>146</v>
      </c>
      <c r="C127" s="167" t="s">
        <v>34</v>
      </c>
      <c r="D127" s="165"/>
      <c r="E127" s="168"/>
      <c r="F127" s="168"/>
      <c r="G127" s="168"/>
    </row>
    <row r="128" spans="1:7" s="129" customFormat="1" ht="15" x14ac:dyDescent="0.15">
      <c r="A128" s="130" t="s">
        <v>266</v>
      </c>
      <c r="B128" s="169" t="s">
        <v>147</v>
      </c>
      <c r="C128" s="132" t="s">
        <v>17</v>
      </c>
      <c r="D128" s="130">
        <v>100</v>
      </c>
      <c r="E128" s="171"/>
      <c r="F128" s="171"/>
      <c r="G128" s="171">
        <f>D128*(E128+F128)</f>
        <v>0</v>
      </c>
    </row>
    <row r="129" spans="1:7" s="129" customFormat="1" ht="15" x14ac:dyDescent="0.15">
      <c r="A129" s="130" t="s">
        <v>267</v>
      </c>
      <c r="B129" s="169" t="s">
        <v>148</v>
      </c>
      <c r="C129" s="132" t="s">
        <v>17</v>
      </c>
      <c r="D129" s="130">
        <v>60</v>
      </c>
      <c r="E129" s="171"/>
      <c r="F129" s="171"/>
      <c r="G129" s="171">
        <f>D129*(E129+F129)</f>
        <v>0</v>
      </c>
    </row>
    <row r="130" spans="1:7" s="129" customFormat="1" ht="15" x14ac:dyDescent="0.15">
      <c r="A130" s="165"/>
      <c r="B130" s="166" t="s">
        <v>149</v>
      </c>
      <c r="C130" s="167" t="s">
        <v>34</v>
      </c>
      <c r="D130" s="165"/>
      <c r="E130" s="168"/>
      <c r="F130" s="168"/>
      <c r="G130" s="168"/>
    </row>
    <row r="131" spans="1:7" s="129" customFormat="1" ht="15" x14ac:dyDescent="0.15">
      <c r="A131" s="130" t="s">
        <v>268</v>
      </c>
      <c r="B131" s="169" t="s">
        <v>150</v>
      </c>
      <c r="C131" s="132" t="s">
        <v>17</v>
      </c>
      <c r="D131" s="130">
        <v>220</v>
      </c>
      <c r="E131" s="171"/>
      <c r="F131" s="171"/>
      <c r="G131" s="171">
        <f>D131*(E131+F131)</f>
        <v>0</v>
      </c>
    </row>
    <row r="132" spans="1:7" s="129" customFormat="1" ht="15" x14ac:dyDescent="0.15">
      <c r="A132" s="130" t="s">
        <v>269</v>
      </c>
      <c r="B132" s="169" t="s">
        <v>151</v>
      </c>
      <c r="C132" s="132" t="s">
        <v>17</v>
      </c>
      <c r="D132" s="130">
        <v>60</v>
      </c>
      <c r="E132" s="171"/>
      <c r="F132" s="171"/>
      <c r="G132" s="171">
        <f>D132*(E132+F132)</f>
        <v>0</v>
      </c>
    </row>
    <row r="133" spans="1:7" s="129" customFormat="1" ht="15" x14ac:dyDescent="0.15">
      <c r="A133" s="165"/>
      <c r="B133" s="166" t="s">
        <v>152</v>
      </c>
      <c r="C133" s="167" t="s">
        <v>34</v>
      </c>
      <c r="D133" s="165"/>
      <c r="E133" s="168"/>
      <c r="F133" s="168"/>
      <c r="G133" s="168"/>
    </row>
    <row r="134" spans="1:7" s="129" customFormat="1" ht="15" x14ac:dyDescent="0.15">
      <c r="A134" s="130" t="s">
        <v>270</v>
      </c>
      <c r="B134" s="169" t="s">
        <v>153</v>
      </c>
      <c r="C134" s="132" t="s">
        <v>14</v>
      </c>
      <c r="D134" s="130">
        <v>8</v>
      </c>
      <c r="E134" s="171"/>
      <c r="F134" s="171"/>
      <c r="G134" s="171">
        <f>D134*(E134+F134)</f>
        <v>0</v>
      </c>
    </row>
    <row r="135" spans="1:7" s="129" customFormat="1" ht="30" x14ac:dyDescent="0.15">
      <c r="A135" s="165"/>
      <c r="B135" s="166" t="s">
        <v>154</v>
      </c>
      <c r="C135" s="167" t="s">
        <v>34</v>
      </c>
      <c r="D135" s="165"/>
      <c r="E135" s="168"/>
      <c r="F135" s="168"/>
      <c r="G135" s="168"/>
    </row>
    <row r="136" spans="1:7" s="129" customFormat="1" ht="15" x14ac:dyDescent="0.15">
      <c r="A136" s="130" t="s">
        <v>271</v>
      </c>
      <c r="B136" s="169" t="s">
        <v>155</v>
      </c>
      <c r="C136" s="132" t="s">
        <v>16</v>
      </c>
      <c r="D136" s="130">
        <v>15</v>
      </c>
      <c r="E136" s="171"/>
      <c r="F136" s="171"/>
      <c r="G136" s="171">
        <f>D136*(E136+F136)</f>
        <v>0</v>
      </c>
    </row>
    <row r="137" spans="1:7" s="129" customFormat="1" ht="15" x14ac:dyDescent="0.15">
      <c r="A137" s="165"/>
      <c r="B137" s="166" t="s">
        <v>156</v>
      </c>
      <c r="C137" s="167" t="s">
        <v>34</v>
      </c>
      <c r="D137" s="165"/>
      <c r="E137" s="168"/>
      <c r="F137" s="168"/>
      <c r="G137" s="168"/>
    </row>
    <row r="138" spans="1:7" s="129" customFormat="1" ht="15" x14ac:dyDescent="0.15">
      <c r="A138" s="130" t="s">
        <v>272</v>
      </c>
      <c r="B138" s="169" t="s">
        <v>157</v>
      </c>
      <c r="C138" s="132" t="s">
        <v>17</v>
      </c>
      <c r="D138" s="130">
        <v>10</v>
      </c>
      <c r="E138" s="171"/>
      <c r="F138" s="171"/>
      <c r="G138" s="171">
        <f>D138*(E138+F138)</f>
        <v>0</v>
      </c>
    </row>
    <row r="139" spans="1:7" s="129" customFormat="1" ht="15" x14ac:dyDescent="0.15">
      <c r="A139" s="130" t="s">
        <v>273</v>
      </c>
      <c r="B139" s="169" t="s">
        <v>158</v>
      </c>
      <c r="C139" s="132" t="s">
        <v>17</v>
      </c>
      <c r="D139" s="130">
        <v>16</v>
      </c>
      <c r="E139" s="171"/>
      <c r="F139" s="171"/>
      <c r="G139" s="171">
        <f>D139*(E139+F139)</f>
        <v>0</v>
      </c>
    </row>
    <row r="140" spans="1:7" s="129" customFormat="1" ht="15" x14ac:dyDescent="0.15">
      <c r="A140" s="161"/>
      <c r="B140" s="162" t="s">
        <v>159</v>
      </c>
      <c r="C140" s="163" t="s">
        <v>34</v>
      </c>
      <c r="D140" s="161"/>
      <c r="E140" s="164"/>
      <c r="F140" s="164"/>
      <c r="G140" s="164">
        <f>SUM(G128:G139)</f>
        <v>0</v>
      </c>
    </row>
    <row r="141" spans="1:7" s="129" customFormat="1" ht="15" x14ac:dyDescent="0.15">
      <c r="A141" s="165"/>
      <c r="B141" s="166" t="s">
        <v>160</v>
      </c>
      <c r="C141" s="167" t="s">
        <v>34</v>
      </c>
      <c r="D141" s="165"/>
      <c r="E141" s="168"/>
      <c r="F141" s="168"/>
      <c r="G141" s="168"/>
    </row>
    <row r="142" spans="1:7" s="129" customFormat="1" ht="30" x14ac:dyDescent="0.15">
      <c r="A142" s="130" t="s">
        <v>274</v>
      </c>
      <c r="B142" s="169" t="s">
        <v>161</v>
      </c>
      <c r="C142" s="132" t="s">
        <v>17</v>
      </c>
      <c r="D142" s="130">
        <v>20</v>
      </c>
      <c r="E142" s="171"/>
      <c r="F142" s="171"/>
      <c r="G142" s="171">
        <f>D142*(E142+F142)</f>
        <v>0</v>
      </c>
    </row>
    <row r="143" spans="1:7" s="129" customFormat="1" ht="30" x14ac:dyDescent="0.15">
      <c r="A143" s="130" t="s">
        <v>275</v>
      </c>
      <c r="B143" s="169" t="s">
        <v>162</v>
      </c>
      <c r="C143" s="132" t="s">
        <v>17</v>
      </c>
      <c r="D143" s="130">
        <v>15</v>
      </c>
      <c r="E143" s="171"/>
      <c r="F143" s="171"/>
      <c r="G143" s="171">
        <f>D143*(E143+F143)</f>
        <v>0</v>
      </c>
    </row>
    <row r="144" spans="1:7" s="129" customFormat="1" ht="15" x14ac:dyDescent="0.15">
      <c r="A144" s="165"/>
      <c r="B144" s="166" t="s">
        <v>163</v>
      </c>
      <c r="C144" s="167" t="s">
        <v>34</v>
      </c>
      <c r="D144" s="165"/>
      <c r="E144" s="168"/>
      <c r="F144" s="168"/>
      <c r="G144" s="168"/>
    </row>
    <row r="145" spans="1:7" s="129" customFormat="1" ht="15" x14ac:dyDescent="0.15">
      <c r="A145" s="165"/>
      <c r="B145" s="166" t="s">
        <v>164</v>
      </c>
      <c r="C145" s="167" t="s">
        <v>34</v>
      </c>
      <c r="D145" s="165"/>
      <c r="E145" s="168"/>
      <c r="F145" s="168"/>
      <c r="G145" s="168"/>
    </row>
    <row r="146" spans="1:7" s="129" customFormat="1" ht="30" x14ac:dyDescent="0.15">
      <c r="A146" s="130" t="s">
        <v>276</v>
      </c>
      <c r="B146" s="169" t="s">
        <v>165</v>
      </c>
      <c r="C146" s="132" t="s">
        <v>16</v>
      </c>
      <c r="D146" s="130">
        <v>20</v>
      </c>
      <c r="E146" s="171"/>
      <c r="F146" s="171"/>
      <c r="G146" s="171">
        <f>D146*(E146+F146)</f>
        <v>0</v>
      </c>
    </row>
    <row r="147" spans="1:7" s="129" customFormat="1" ht="30" x14ac:dyDescent="0.15">
      <c r="A147" s="130" t="s">
        <v>277</v>
      </c>
      <c r="B147" s="169" t="s">
        <v>166</v>
      </c>
      <c r="C147" s="132" t="s">
        <v>16</v>
      </c>
      <c r="D147" s="130">
        <v>16</v>
      </c>
      <c r="E147" s="171"/>
      <c r="F147" s="171"/>
      <c r="G147" s="171">
        <f>D147*(E147+F147)</f>
        <v>0</v>
      </c>
    </row>
    <row r="148" spans="1:7" s="129" customFormat="1" ht="15" x14ac:dyDescent="0.15">
      <c r="A148" s="165"/>
      <c r="B148" s="166" t="s">
        <v>163</v>
      </c>
      <c r="C148" s="167" t="s">
        <v>34</v>
      </c>
      <c r="D148" s="165"/>
      <c r="E148" s="168"/>
      <c r="F148" s="168"/>
      <c r="G148" s="168"/>
    </row>
    <row r="149" spans="1:7" s="129" customFormat="1" ht="15" x14ac:dyDescent="0.15">
      <c r="A149" s="165"/>
      <c r="B149" s="166" t="s">
        <v>167</v>
      </c>
      <c r="C149" s="167" t="s">
        <v>34</v>
      </c>
      <c r="D149" s="165"/>
      <c r="E149" s="168"/>
      <c r="F149" s="168"/>
      <c r="G149" s="168"/>
    </row>
    <row r="150" spans="1:7" s="129" customFormat="1" ht="15" x14ac:dyDescent="0.15">
      <c r="A150" s="130" t="s">
        <v>278</v>
      </c>
      <c r="B150" s="169" t="s">
        <v>168</v>
      </c>
      <c r="C150" s="132" t="s">
        <v>16</v>
      </c>
      <c r="D150" s="130">
        <v>8</v>
      </c>
      <c r="E150" s="171"/>
      <c r="F150" s="171"/>
      <c r="G150" s="171">
        <f>D150*(E150+F150)</f>
        <v>0</v>
      </c>
    </row>
    <row r="151" spans="1:7" s="129" customFormat="1" ht="15" x14ac:dyDescent="0.15">
      <c r="A151" s="165"/>
      <c r="B151" s="166" t="s">
        <v>163</v>
      </c>
      <c r="C151" s="167" t="s">
        <v>34</v>
      </c>
      <c r="D151" s="165"/>
      <c r="E151" s="168"/>
      <c r="F151" s="168"/>
      <c r="G151" s="168"/>
    </row>
    <row r="152" spans="1:7" s="129" customFormat="1" ht="15" x14ac:dyDescent="0.15">
      <c r="A152" s="165"/>
      <c r="B152" s="166" t="s">
        <v>169</v>
      </c>
      <c r="C152" s="167" t="s">
        <v>34</v>
      </c>
      <c r="D152" s="165"/>
      <c r="E152" s="168"/>
      <c r="F152" s="168"/>
      <c r="G152" s="168"/>
    </row>
    <row r="153" spans="1:7" s="129" customFormat="1" ht="30" x14ac:dyDescent="0.15">
      <c r="A153" s="130" t="s">
        <v>279</v>
      </c>
      <c r="B153" s="169" t="s">
        <v>170</v>
      </c>
      <c r="C153" s="132" t="s">
        <v>16</v>
      </c>
      <c r="D153" s="130">
        <v>10</v>
      </c>
      <c r="E153" s="171"/>
      <c r="F153" s="171"/>
      <c r="G153" s="171">
        <f>D153*(E153+F153)</f>
        <v>0</v>
      </c>
    </row>
    <row r="154" spans="1:7" s="129" customFormat="1" ht="30" x14ac:dyDescent="0.15">
      <c r="A154" s="130" t="s">
        <v>280</v>
      </c>
      <c r="B154" s="169" t="s">
        <v>171</v>
      </c>
      <c r="C154" s="132" t="s">
        <v>16</v>
      </c>
      <c r="D154" s="130">
        <v>16</v>
      </c>
      <c r="E154" s="171"/>
      <c r="F154" s="171"/>
      <c r="G154" s="171">
        <f>D154*(E154+F154)</f>
        <v>0</v>
      </c>
    </row>
    <row r="155" spans="1:7" s="129" customFormat="1" ht="15" x14ac:dyDescent="0.15">
      <c r="A155" s="165"/>
      <c r="B155" s="166" t="s">
        <v>163</v>
      </c>
      <c r="C155" s="167" t="s">
        <v>34</v>
      </c>
      <c r="D155" s="165"/>
      <c r="E155" s="168"/>
      <c r="F155" s="168"/>
      <c r="G155" s="168"/>
    </row>
    <row r="156" spans="1:7" s="129" customFormat="1" ht="15" x14ac:dyDescent="0.15">
      <c r="A156" s="165"/>
      <c r="B156" s="166" t="s">
        <v>172</v>
      </c>
      <c r="C156" s="167" t="s">
        <v>34</v>
      </c>
      <c r="D156" s="165"/>
      <c r="E156" s="168"/>
      <c r="F156" s="168"/>
      <c r="G156" s="168"/>
    </row>
    <row r="157" spans="1:7" s="129" customFormat="1" ht="30" x14ac:dyDescent="0.15">
      <c r="A157" s="130" t="s">
        <v>281</v>
      </c>
      <c r="B157" s="169" t="s">
        <v>173</v>
      </c>
      <c r="C157" s="132" t="s">
        <v>16</v>
      </c>
      <c r="D157" s="130">
        <v>2</v>
      </c>
      <c r="E157" s="171"/>
      <c r="F157" s="171"/>
      <c r="G157" s="171">
        <f>D157*(E157+F157)</f>
        <v>0</v>
      </c>
    </row>
    <row r="158" spans="1:7" s="129" customFormat="1" ht="15" x14ac:dyDescent="0.15">
      <c r="A158" s="165"/>
      <c r="B158" s="166" t="s">
        <v>163</v>
      </c>
      <c r="C158" s="167" t="s">
        <v>34</v>
      </c>
      <c r="D158" s="165"/>
      <c r="E158" s="168"/>
      <c r="F158" s="168"/>
      <c r="G158" s="168"/>
    </row>
    <row r="159" spans="1:7" s="129" customFormat="1" ht="15" x14ac:dyDescent="0.15">
      <c r="A159" s="165"/>
      <c r="B159" s="166" t="s">
        <v>167</v>
      </c>
      <c r="C159" s="167" t="s">
        <v>34</v>
      </c>
      <c r="D159" s="165"/>
      <c r="E159" s="168"/>
      <c r="F159" s="168"/>
      <c r="G159" s="168"/>
    </row>
    <row r="160" spans="1:7" s="129" customFormat="1" ht="15" x14ac:dyDescent="0.15">
      <c r="A160" s="130" t="s">
        <v>282</v>
      </c>
      <c r="B160" s="169" t="s">
        <v>174</v>
      </c>
      <c r="C160" s="132" t="s">
        <v>16</v>
      </c>
      <c r="D160" s="130">
        <v>2</v>
      </c>
      <c r="E160" s="171"/>
      <c r="F160" s="171"/>
      <c r="G160" s="171">
        <f>D160*(E160+F160)</f>
        <v>0</v>
      </c>
    </row>
    <row r="161" spans="1:7" s="129" customFormat="1" ht="15" x14ac:dyDescent="0.15">
      <c r="A161" s="165"/>
      <c r="B161" s="166" t="s">
        <v>175</v>
      </c>
      <c r="C161" s="167" t="s">
        <v>34</v>
      </c>
      <c r="D161" s="165"/>
      <c r="E161" s="168"/>
      <c r="F161" s="168"/>
      <c r="G161" s="168"/>
    </row>
    <row r="162" spans="1:7" s="129" customFormat="1" ht="15" x14ac:dyDescent="0.15">
      <c r="A162" s="130" t="s">
        <v>283</v>
      </c>
      <c r="B162" s="169" t="s">
        <v>176</v>
      </c>
      <c r="C162" s="132" t="s">
        <v>17</v>
      </c>
      <c r="D162" s="130">
        <v>10</v>
      </c>
      <c r="E162" s="171"/>
      <c r="F162" s="171"/>
      <c r="G162" s="171">
        <f>D162*(E162+F162)</f>
        <v>0</v>
      </c>
    </row>
    <row r="163" spans="1:7" s="129" customFormat="1" ht="30" x14ac:dyDescent="0.15">
      <c r="A163" s="130" t="s">
        <v>284</v>
      </c>
      <c r="B163" s="169" t="s">
        <v>177</v>
      </c>
      <c r="C163" s="132" t="s">
        <v>17</v>
      </c>
      <c r="D163" s="130">
        <v>20</v>
      </c>
      <c r="E163" s="171"/>
      <c r="F163" s="171"/>
      <c r="G163" s="171">
        <f>D163*(E163+F163)</f>
        <v>0</v>
      </c>
    </row>
    <row r="164" spans="1:7" s="129" customFormat="1" ht="15" x14ac:dyDescent="0.15">
      <c r="A164" s="165"/>
      <c r="B164" s="166" t="s">
        <v>178</v>
      </c>
      <c r="C164" s="167" t="s">
        <v>34</v>
      </c>
      <c r="D164" s="165"/>
      <c r="E164" s="168"/>
      <c r="F164" s="168"/>
      <c r="G164" s="168"/>
    </row>
    <row r="165" spans="1:7" s="129" customFormat="1" ht="15" x14ac:dyDescent="0.15">
      <c r="A165" s="130" t="s">
        <v>285</v>
      </c>
      <c r="B165" s="169" t="s">
        <v>179</v>
      </c>
      <c r="C165" s="132" t="s">
        <v>17</v>
      </c>
      <c r="D165" s="130">
        <v>30</v>
      </c>
      <c r="E165" s="171"/>
      <c r="F165" s="171"/>
      <c r="G165" s="171">
        <f>D165*(E165+F165)</f>
        <v>0</v>
      </c>
    </row>
    <row r="166" spans="1:7" s="129" customFormat="1" ht="15" x14ac:dyDescent="0.15">
      <c r="A166" s="165"/>
      <c r="B166" s="166" t="s">
        <v>146</v>
      </c>
      <c r="C166" s="167" t="s">
        <v>34</v>
      </c>
      <c r="D166" s="165"/>
      <c r="E166" s="168"/>
      <c r="F166" s="168"/>
      <c r="G166" s="168"/>
    </row>
    <row r="167" spans="1:7" s="129" customFormat="1" ht="15" x14ac:dyDescent="0.15">
      <c r="A167" s="130" t="s">
        <v>286</v>
      </c>
      <c r="B167" s="169" t="s">
        <v>147</v>
      </c>
      <c r="C167" s="132" t="s">
        <v>17</v>
      </c>
      <c r="D167" s="130">
        <v>120</v>
      </c>
      <c r="E167" s="171"/>
      <c r="F167" s="171"/>
      <c r="G167" s="171">
        <f>D167*(E167+F167)</f>
        <v>0</v>
      </c>
    </row>
    <row r="168" spans="1:7" s="129" customFormat="1" ht="15" x14ac:dyDescent="0.15">
      <c r="A168" s="130" t="s">
        <v>287</v>
      </c>
      <c r="B168" s="169" t="s">
        <v>148</v>
      </c>
      <c r="C168" s="132" t="s">
        <v>17</v>
      </c>
      <c r="D168" s="130">
        <v>30</v>
      </c>
      <c r="E168" s="171"/>
      <c r="F168" s="171"/>
      <c r="G168" s="171">
        <f>D168*(E168+F168)</f>
        <v>0</v>
      </c>
    </row>
    <row r="169" spans="1:7" s="129" customFormat="1" ht="15" x14ac:dyDescent="0.15">
      <c r="A169" s="165"/>
      <c r="B169" s="166" t="s">
        <v>149</v>
      </c>
      <c r="C169" s="167" t="s">
        <v>34</v>
      </c>
      <c r="D169" s="165"/>
      <c r="E169" s="168"/>
      <c r="F169" s="168"/>
      <c r="G169" s="168"/>
    </row>
    <row r="170" spans="1:7" s="129" customFormat="1" ht="15" x14ac:dyDescent="0.15">
      <c r="A170" s="130" t="s">
        <v>288</v>
      </c>
      <c r="B170" s="169" t="s">
        <v>150</v>
      </c>
      <c r="C170" s="132" t="s">
        <v>17</v>
      </c>
      <c r="D170" s="130">
        <v>275</v>
      </c>
      <c r="E170" s="171"/>
      <c r="F170" s="171"/>
      <c r="G170" s="171">
        <f>D170*(E170+F170)</f>
        <v>0</v>
      </c>
    </row>
    <row r="171" spans="1:7" s="129" customFormat="1" ht="15" x14ac:dyDescent="0.15">
      <c r="A171" s="130" t="s">
        <v>289</v>
      </c>
      <c r="B171" s="169" t="s">
        <v>151</v>
      </c>
      <c r="C171" s="132" t="s">
        <v>17</v>
      </c>
      <c r="D171" s="130">
        <v>75</v>
      </c>
      <c r="E171" s="171"/>
      <c r="F171" s="171"/>
      <c r="G171" s="171">
        <f>D171*(E171+F171)</f>
        <v>0</v>
      </c>
    </row>
    <row r="172" spans="1:7" s="129" customFormat="1" ht="15" x14ac:dyDescent="0.15">
      <c r="A172" s="130" t="s">
        <v>290</v>
      </c>
      <c r="B172" s="169" t="s">
        <v>180</v>
      </c>
      <c r="C172" s="132" t="s">
        <v>13</v>
      </c>
      <c r="D172" s="130">
        <v>1</v>
      </c>
      <c r="E172" s="171"/>
      <c r="F172" s="171"/>
      <c r="G172" s="171">
        <f>D172*(E172+F172)</f>
        <v>0</v>
      </c>
    </row>
    <row r="173" spans="1:7" s="129" customFormat="1" ht="15" x14ac:dyDescent="0.15">
      <c r="A173" s="161"/>
      <c r="B173" s="178" t="s">
        <v>181</v>
      </c>
      <c r="C173" s="163" t="s">
        <v>34</v>
      </c>
      <c r="D173" s="161"/>
      <c r="E173" s="164"/>
      <c r="F173" s="164"/>
      <c r="G173" s="164">
        <f>SUM(G140:G172)</f>
        <v>0</v>
      </c>
    </row>
    <row r="174" spans="1:7" s="129" customFormat="1" ht="15" x14ac:dyDescent="0.15">
      <c r="A174" s="161"/>
      <c r="B174" s="177"/>
      <c r="C174" s="163"/>
      <c r="D174" s="161"/>
      <c r="E174" s="164"/>
      <c r="F174" s="164"/>
      <c r="G174" s="164"/>
    </row>
    <row r="175" spans="1:7" s="129" customFormat="1" ht="21" customHeight="1" x14ac:dyDescent="0.15">
      <c r="A175" s="161"/>
      <c r="B175" s="175" t="s">
        <v>182</v>
      </c>
      <c r="C175" s="163" t="s">
        <v>34</v>
      </c>
      <c r="D175" s="161"/>
      <c r="E175" s="164"/>
      <c r="F175" s="164"/>
      <c r="G175" s="164"/>
    </row>
    <row r="176" spans="1:7" s="129" customFormat="1" ht="15" x14ac:dyDescent="0.25">
      <c r="A176" s="165"/>
      <c r="B176" s="179" t="s">
        <v>383</v>
      </c>
      <c r="C176" s="167" t="s">
        <v>34</v>
      </c>
      <c r="D176" s="165"/>
      <c r="E176" s="168"/>
      <c r="F176" s="168"/>
      <c r="G176" s="168"/>
    </row>
    <row r="177" spans="1:7" s="129" customFormat="1" ht="15" x14ac:dyDescent="0.15">
      <c r="A177" s="130" t="s">
        <v>291</v>
      </c>
      <c r="B177" s="169" t="s">
        <v>183</v>
      </c>
      <c r="C177" s="132" t="s">
        <v>16</v>
      </c>
      <c r="D177" s="130">
        <v>44</v>
      </c>
      <c r="E177" s="171"/>
      <c r="F177" s="171"/>
      <c r="G177" s="171">
        <f>D177*(E177+F177)</f>
        <v>0</v>
      </c>
    </row>
    <row r="178" spans="1:7" s="129" customFormat="1" ht="15" x14ac:dyDescent="0.15">
      <c r="A178" s="165"/>
      <c r="B178" s="166" t="s">
        <v>184</v>
      </c>
      <c r="C178" s="167" t="s">
        <v>34</v>
      </c>
      <c r="D178" s="165"/>
      <c r="E178" s="168"/>
      <c r="F178" s="168"/>
      <c r="G178" s="168"/>
    </row>
    <row r="179" spans="1:7" s="129" customFormat="1" ht="15" x14ac:dyDescent="0.15">
      <c r="A179" s="165"/>
      <c r="B179" s="166" t="s">
        <v>185</v>
      </c>
      <c r="C179" s="167" t="s">
        <v>34</v>
      </c>
      <c r="D179" s="165"/>
      <c r="E179" s="168"/>
      <c r="F179" s="168"/>
      <c r="G179" s="168"/>
    </row>
    <row r="180" spans="1:7" s="129" customFormat="1" ht="15" x14ac:dyDescent="0.15">
      <c r="A180" s="130" t="s">
        <v>292</v>
      </c>
      <c r="B180" s="169" t="s">
        <v>186</v>
      </c>
      <c r="C180" s="132" t="s">
        <v>14</v>
      </c>
      <c r="D180" s="130">
        <v>4</v>
      </c>
      <c r="E180" s="171"/>
      <c r="F180" s="171"/>
      <c r="G180" s="171">
        <f>D180*(E180+F180)</f>
        <v>0</v>
      </c>
    </row>
    <row r="181" spans="1:7" s="129" customFormat="1" ht="45" x14ac:dyDescent="0.25">
      <c r="A181" s="165"/>
      <c r="B181" s="166" t="s">
        <v>187</v>
      </c>
      <c r="C181" s="180" t="s">
        <v>34</v>
      </c>
      <c r="D181" s="181"/>
      <c r="E181" s="168"/>
      <c r="F181" s="168"/>
      <c r="G181" s="168"/>
    </row>
    <row r="182" spans="1:7" s="129" customFormat="1" ht="15" x14ac:dyDescent="0.25">
      <c r="A182" s="130"/>
      <c r="B182" s="172" t="s">
        <v>188</v>
      </c>
      <c r="C182" s="173" t="s">
        <v>16</v>
      </c>
      <c r="D182" s="174">
        <v>1</v>
      </c>
      <c r="E182" s="171"/>
      <c r="F182" s="171"/>
      <c r="G182" s="171">
        <f>D182*(E182+F182)</f>
        <v>0</v>
      </c>
    </row>
    <row r="183" spans="1:7" s="129" customFormat="1" ht="45" x14ac:dyDescent="0.15">
      <c r="A183" s="165"/>
      <c r="B183" s="166" t="s">
        <v>189</v>
      </c>
      <c r="C183" s="167" t="s">
        <v>34</v>
      </c>
      <c r="D183" s="165"/>
      <c r="E183" s="168"/>
      <c r="F183" s="168"/>
      <c r="G183" s="168"/>
    </row>
    <row r="184" spans="1:7" s="129" customFormat="1" ht="15" x14ac:dyDescent="0.15">
      <c r="A184" s="130" t="s">
        <v>260</v>
      </c>
      <c r="B184" s="169" t="s">
        <v>190</v>
      </c>
      <c r="C184" s="132" t="s">
        <v>16</v>
      </c>
      <c r="D184" s="130">
        <v>1</v>
      </c>
      <c r="E184" s="171"/>
      <c r="F184" s="171"/>
      <c r="G184" s="171">
        <f>D184*(E184+F184)</f>
        <v>0</v>
      </c>
    </row>
    <row r="185" spans="1:7" s="129" customFormat="1" ht="30" x14ac:dyDescent="0.15">
      <c r="A185" s="165"/>
      <c r="B185" s="166" t="s">
        <v>191</v>
      </c>
      <c r="C185" s="167" t="s">
        <v>34</v>
      </c>
      <c r="D185" s="165"/>
      <c r="E185" s="168"/>
      <c r="F185" s="168"/>
      <c r="G185" s="168"/>
    </row>
    <row r="186" spans="1:7" s="129" customFormat="1" ht="15" x14ac:dyDescent="0.15">
      <c r="A186" s="130" t="s">
        <v>293</v>
      </c>
      <c r="B186" s="169" t="s">
        <v>192</v>
      </c>
      <c r="C186" s="132" t="s">
        <v>16</v>
      </c>
      <c r="D186" s="130">
        <v>1</v>
      </c>
      <c r="E186" s="171"/>
      <c r="F186" s="171"/>
      <c r="G186" s="171">
        <f>D186*(E186+F186)</f>
        <v>0</v>
      </c>
    </row>
    <row r="187" spans="1:7" s="129" customFormat="1" ht="30" x14ac:dyDescent="0.15">
      <c r="A187" s="165"/>
      <c r="B187" s="166" t="s">
        <v>193</v>
      </c>
      <c r="C187" s="167" t="s">
        <v>34</v>
      </c>
      <c r="D187" s="165"/>
      <c r="E187" s="168"/>
      <c r="F187" s="168"/>
      <c r="G187" s="168"/>
    </row>
    <row r="188" spans="1:7" s="129" customFormat="1" ht="15" x14ac:dyDescent="0.15">
      <c r="A188" s="130" t="s">
        <v>294</v>
      </c>
      <c r="B188" s="169" t="s">
        <v>194</v>
      </c>
      <c r="C188" s="132" t="s">
        <v>16</v>
      </c>
      <c r="D188" s="130">
        <v>15</v>
      </c>
      <c r="E188" s="171"/>
      <c r="F188" s="171"/>
      <c r="G188" s="171">
        <f>D188*(E188+F188)</f>
        <v>0</v>
      </c>
    </row>
    <row r="189" spans="1:7" s="129" customFormat="1" ht="15" x14ac:dyDescent="0.15">
      <c r="A189" s="165"/>
      <c r="B189" s="166" t="s">
        <v>195</v>
      </c>
      <c r="C189" s="167" t="s">
        <v>34</v>
      </c>
      <c r="D189" s="165"/>
      <c r="E189" s="168"/>
      <c r="F189" s="168"/>
      <c r="G189" s="168"/>
    </row>
    <row r="190" spans="1:7" s="129" customFormat="1" ht="15" x14ac:dyDescent="0.15">
      <c r="A190" s="130" t="s">
        <v>295</v>
      </c>
      <c r="B190" s="169" t="s">
        <v>196</v>
      </c>
      <c r="C190" s="132" t="s">
        <v>16</v>
      </c>
      <c r="D190" s="130">
        <v>21</v>
      </c>
      <c r="E190" s="171"/>
      <c r="F190" s="171"/>
      <c r="G190" s="171">
        <f>D190*(E190+F190)</f>
        <v>0</v>
      </c>
    </row>
    <row r="191" spans="1:7" s="129" customFormat="1" ht="15" x14ac:dyDescent="0.15">
      <c r="A191" s="165"/>
      <c r="B191" s="166" t="s">
        <v>197</v>
      </c>
      <c r="C191" s="167" t="s">
        <v>34</v>
      </c>
      <c r="D191" s="165"/>
      <c r="E191" s="168"/>
      <c r="F191" s="168"/>
      <c r="G191" s="168"/>
    </row>
    <row r="192" spans="1:7" s="129" customFormat="1" ht="15" x14ac:dyDescent="0.15">
      <c r="A192" s="130" t="s">
        <v>296</v>
      </c>
      <c r="B192" s="169" t="s">
        <v>198</v>
      </c>
      <c r="C192" s="132" t="s">
        <v>14</v>
      </c>
      <c r="D192" s="130">
        <v>4</v>
      </c>
      <c r="E192" s="171"/>
      <c r="F192" s="171"/>
      <c r="G192" s="171">
        <f>D192*(E192+F192)</f>
        <v>0</v>
      </c>
    </row>
    <row r="193" spans="1:7" s="129" customFormat="1" ht="15" x14ac:dyDescent="0.15">
      <c r="A193" s="165"/>
      <c r="B193" s="166" t="s">
        <v>152</v>
      </c>
      <c r="C193" s="167" t="s">
        <v>34</v>
      </c>
      <c r="D193" s="165"/>
      <c r="E193" s="168"/>
      <c r="F193" s="168"/>
      <c r="G193" s="168"/>
    </row>
    <row r="194" spans="1:7" s="129" customFormat="1" ht="15" x14ac:dyDescent="0.25">
      <c r="A194" s="130" t="s">
        <v>297</v>
      </c>
      <c r="B194" s="172" t="s">
        <v>384</v>
      </c>
      <c r="C194" s="173" t="s">
        <v>13</v>
      </c>
      <c r="D194" s="130">
        <v>1</v>
      </c>
      <c r="E194" s="171"/>
      <c r="F194" s="171"/>
      <c r="G194" s="171"/>
    </row>
    <row r="195" spans="1:7" s="129" customFormat="1" ht="15" x14ac:dyDescent="0.15">
      <c r="A195" s="130" t="s">
        <v>298</v>
      </c>
      <c r="B195" s="169" t="s">
        <v>199</v>
      </c>
      <c r="C195" s="132" t="s">
        <v>14</v>
      </c>
      <c r="D195" s="130">
        <v>2</v>
      </c>
      <c r="E195" s="171"/>
      <c r="F195" s="171"/>
      <c r="G195" s="171">
        <f>D195*(E195+F195)</f>
        <v>0</v>
      </c>
    </row>
    <row r="196" spans="1:7" s="129" customFormat="1" ht="15" x14ac:dyDescent="0.15">
      <c r="A196" s="130" t="s">
        <v>299</v>
      </c>
      <c r="B196" s="169" t="s">
        <v>200</v>
      </c>
      <c r="C196" s="132" t="s">
        <v>14</v>
      </c>
      <c r="D196" s="130">
        <v>72</v>
      </c>
      <c r="E196" s="171"/>
      <c r="F196" s="171"/>
      <c r="G196" s="171">
        <f>D196*(E196+F196)</f>
        <v>0</v>
      </c>
    </row>
    <row r="197" spans="1:7" s="129" customFormat="1" ht="15" x14ac:dyDescent="0.15">
      <c r="A197" s="130" t="s">
        <v>300</v>
      </c>
      <c r="B197" s="169" t="s">
        <v>201</v>
      </c>
      <c r="C197" s="132" t="s">
        <v>14</v>
      </c>
      <c r="D197" s="130">
        <v>2</v>
      </c>
      <c r="E197" s="171"/>
      <c r="F197" s="171"/>
      <c r="G197" s="171">
        <f>D197*(E197+F197)</f>
        <v>0</v>
      </c>
    </row>
    <row r="198" spans="1:7" s="140" customFormat="1" ht="15" x14ac:dyDescent="0.15">
      <c r="A198" s="182"/>
      <c r="B198" s="178" t="s">
        <v>202</v>
      </c>
      <c r="C198" s="183" t="s">
        <v>34</v>
      </c>
      <c r="D198" s="182"/>
      <c r="E198" s="184"/>
      <c r="F198" s="184"/>
      <c r="G198" s="184">
        <f>SUM(G177:G197)</f>
        <v>0</v>
      </c>
    </row>
    <row r="199" spans="1:7" s="42" customFormat="1" ht="18.75" customHeight="1" x14ac:dyDescent="0.15">
      <c r="A199" s="45"/>
      <c r="C199" s="45"/>
      <c r="D199" s="45"/>
    </row>
    <row r="200" spans="1:7" s="42" customFormat="1" ht="16.5" x14ac:dyDescent="0.15">
      <c r="A200" s="43"/>
      <c r="B200" s="75" t="s">
        <v>306</v>
      </c>
      <c r="C200" s="47" t="s">
        <v>34</v>
      </c>
      <c r="D200" s="43"/>
      <c r="E200" s="41"/>
      <c r="F200" s="41"/>
      <c r="G200" s="41">
        <f>G123+G173+G198</f>
        <v>0</v>
      </c>
    </row>
    <row r="201" spans="1:7" s="42" customFormat="1" x14ac:dyDescent="0.15">
      <c r="A201" s="45"/>
      <c r="C201" s="45"/>
      <c r="D201" s="45"/>
    </row>
    <row r="202" spans="1:7" s="42" customFormat="1" x14ac:dyDescent="0.15">
      <c r="A202" s="45"/>
      <c r="C202" s="45"/>
      <c r="D202" s="45"/>
    </row>
  </sheetData>
  <sheetProtection algorithmName="SHA-512" hashValue="TKLM9rKWvQUGTOxWiwj4Vlcr6wmuEHEbEAr547Doi3DQvWiN4rUKS966HYNYECZxAH+YUV7D/TknR0ziA7CPZA==" saltValue="RM6HlsJ6vuFIq6u7YwnTvg==" spinCount="100000" sheet="1" formatCells="0" formatColumns="0" formatRows="0" insertColumns="0" insertRows="0" insertHyperlinks="0" deleteColumns="0" deleteRows="0" sort="0" autoFilter="0" pivotTables="0"/>
  <protectedRanges>
    <protectedRange sqref="E11:F198" name="Oblast1"/>
  </protectedRanges>
  <mergeCells count="1">
    <mergeCell ref="A1:G1"/>
  </mergeCells>
  <printOptions horizontalCentered="1"/>
  <pageMargins left="0.23622047244094491" right="0.23622047244094491" top="0.5" bottom="0.43307086614173229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showGridLines="0" workbookViewId="0">
      <selection activeCell="B42" sqref="B42"/>
    </sheetView>
  </sheetViews>
  <sheetFormatPr defaultColWidth="10.5" defaultRowHeight="12" customHeight="1" x14ac:dyDescent="0.15"/>
  <cols>
    <col min="1" max="1" width="3.83203125" style="29" customWidth="1"/>
    <col min="2" max="2" width="77" style="30" customWidth="1"/>
    <col min="3" max="3" width="7.5" style="30" customWidth="1"/>
    <col min="4" max="4" width="11.83203125" style="36" customWidth="1"/>
    <col min="5" max="5" width="14.33203125" style="31" customWidth="1"/>
    <col min="6" max="6" width="16.1640625" style="32" customWidth="1"/>
    <col min="7" max="7" width="17.83203125" style="32" customWidth="1"/>
    <col min="8" max="16384" width="10.5" style="33"/>
  </cols>
  <sheetData>
    <row r="1" spans="1:7" s="27" customFormat="1" ht="23.25" customHeight="1" x14ac:dyDescent="0.15">
      <c r="A1" s="156" t="s">
        <v>304</v>
      </c>
      <c r="B1" s="156"/>
      <c r="C1" s="156"/>
      <c r="D1" s="156"/>
      <c r="E1" s="156"/>
      <c r="F1" s="156"/>
      <c r="G1" s="48"/>
    </row>
    <row r="2" spans="1:7" s="86" customFormat="1" ht="12.75" customHeight="1" x14ac:dyDescent="0.15">
      <c r="A2" s="84" t="s">
        <v>348</v>
      </c>
      <c r="B2" s="85"/>
      <c r="C2" s="85"/>
      <c r="D2" s="84"/>
      <c r="E2" s="84"/>
      <c r="F2" s="84"/>
      <c r="G2" s="84"/>
    </row>
    <row r="3" spans="1:7" s="86" customFormat="1" ht="15" customHeight="1" x14ac:dyDescent="0.15">
      <c r="A3" s="84" t="s">
        <v>18</v>
      </c>
      <c r="B3" s="84"/>
      <c r="C3" s="84"/>
      <c r="D3" s="85"/>
      <c r="E3" s="84"/>
      <c r="F3" s="84"/>
      <c r="G3" s="84"/>
    </row>
    <row r="4" spans="1:7" s="86" customFormat="1" ht="15" customHeight="1" x14ac:dyDescent="0.15">
      <c r="A4" s="84"/>
      <c r="B4" s="84"/>
      <c r="C4" s="84"/>
      <c r="D4" s="85"/>
      <c r="E4" s="84"/>
      <c r="F4" s="84"/>
      <c r="G4" s="84"/>
    </row>
    <row r="5" spans="1:7" s="86" customFormat="1" ht="15" customHeight="1" x14ac:dyDescent="0.15">
      <c r="A5" s="87" t="s">
        <v>302</v>
      </c>
      <c r="B5" s="87"/>
      <c r="C5" s="117"/>
      <c r="D5" s="118"/>
      <c r="E5" s="119"/>
      <c r="F5" s="120"/>
      <c r="G5" s="120"/>
    </row>
    <row r="6" spans="1:7" s="86" customFormat="1" ht="15" customHeight="1" x14ac:dyDescent="0.15">
      <c r="A6" s="87" t="s">
        <v>303</v>
      </c>
      <c r="B6" s="87"/>
      <c r="C6" s="87"/>
      <c r="D6" s="88"/>
      <c r="E6" s="87"/>
      <c r="F6" s="87"/>
      <c r="G6" s="87"/>
    </row>
    <row r="7" spans="1:7" s="86" customFormat="1" ht="6.75" customHeight="1" x14ac:dyDescent="0.15">
      <c r="A7" s="87"/>
      <c r="B7" s="87"/>
      <c r="C7" s="87"/>
      <c r="D7" s="88"/>
      <c r="E7" s="87"/>
      <c r="F7" s="87"/>
      <c r="G7" s="87"/>
    </row>
    <row r="8" spans="1:7" s="86" customFormat="1" ht="28.5" customHeight="1" x14ac:dyDescent="0.15">
      <c r="A8" s="121" t="s">
        <v>7</v>
      </c>
      <c r="B8" s="121" t="s">
        <v>8</v>
      </c>
      <c r="C8" s="121" t="s">
        <v>9</v>
      </c>
      <c r="D8" s="121" t="s">
        <v>10</v>
      </c>
      <c r="E8" s="121" t="s">
        <v>11</v>
      </c>
      <c r="F8" s="121" t="s">
        <v>12</v>
      </c>
    </row>
    <row r="9" spans="1:7" s="86" customFormat="1" ht="12.75" hidden="1" customHeight="1" x14ac:dyDescent="0.15">
      <c r="A9" s="121" t="s">
        <v>0</v>
      </c>
      <c r="B9" s="121" t="s">
        <v>2</v>
      </c>
      <c r="C9" s="121" t="s">
        <v>3</v>
      </c>
      <c r="D9" s="121" t="s">
        <v>4</v>
      </c>
      <c r="E9" s="121" t="s">
        <v>5</v>
      </c>
      <c r="F9" s="121" t="s">
        <v>6</v>
      </c>
    </row>
    <row r="10" spans="1:7" s="86" customFormat="1" ht="5.25" customHeight="1" x14ac:dyDescent="0.15">
      <c r="A10" s="87"/>
      <c r="B10" s="87"/>
      <c r="C10" s="88"/>
      <c r="D10" s="87"/>
      <c r="E10" s="87"/>
      <c r="F10" s="87"/>
    </row>
    <row r="11" spans="1:7" s="86" customFormat="1" ht="30.75" customHeight="1" x14ac:dyDescent="0.15">
      <c r="A11" s="108"/>
      <c r="B11" s="109" t="s">
        <v>19</v>
      </c>
      <c r="C11" s="110"/>
      <c r="D11" s="111"/>
      <c r="E11" s="112"/>
      <c r="F11" s="112"/>
    </row>
    <row r="12" spans="1:7" s="86" customFormat="1" ht="18.75" customHeight="1" x14ac:dyDescent="0.15">
      <c r="A12" s="122">
        <v>1</v>
      </c>
      <c r="B12" s="123" t="s">
        <v>307</v>
      </c>
      <c r="C12" s="124" t="s">
        <v>13</v>
      </c>
      <c r="D12" s="125">
        <v>1</v>
      </c>
      <c r="E12" s="126"/>
      <c r="F12" s="126">
        <f>D12*E12</f>
        <v>0</v>
      </c>
    </row>
    <row r="13" spans="1:7" s="86" customFormat="1" ht="18.75" customHeight="1" x14ac:dyDescent="0.15">
      <c r="A13" s="122">
        <v>2</v>
      </c>
      <c r="B13" s="123" t="s">
        <v>20</v>
      </c>
      <c r="C13" s="124" t="s">
        <v>13</v>
      </c>
      <c r="D13" s="125">
        <v>1</v>
      </c>
      <c r="E13" s="126"/>
      <c r="F13" s="126">
        <f>D13*E13</f>
        <v>0</v>
      </c>
    </row>
    <row r="14" spans="1:7" s="86" customFormat="1" ht="18.75" customHeight="1" x14ac:dyDescent="0.15">
      <c r="A14" s="122">
        <v>3</v>
      </c>
      <c r="B14" s="123" t="s">
        <v>1</v>
      </c>
      <c r="C14" s="124" t="s">
        <v>13</v>
      </c>
      <c r="D14" s="125">
        <v>1</v>
      </c>
      <c r="E14" s="126"/>
      <c r="F14" s="126">
        <f>D14*E14</f>
        <v>0</v>
      </c>
    </row>
    <row r="15" spans="1:7" s="86" customFormat="1" ht="18.75" customHeight="1" x14ac:dyDescent="0.15">
      <c r="A15" s="122">
        <v>4</v>
      </c>
      <c r="B15" s="123" t="s">
        <v>21</v>
      </c>
      <c r="C15" s="124" t="s">
        <v>13</v>
      </c>
      <c r="D15" s="125">
        <v>1</v>
      </c>
      <c r="E15" s="126"/>
      <c r="F15" s="126">
        <f>D15*E15</f>
        <v>0</v>
      </c>
    </row>
    <row r="16" spans="1:7" s="86" customFormat="1" ht="30.75" customHeight="1" x14ac:dyDescent="0.15">
      <c r="A16" s="113"/>
      <c r="B16" s="114" t="s">
        <v>15</v>
      </c>
      <c r="C16" s="114"/>
      <c r="D16" s="115"/>
      <c r="E16" s="116"/>
      <c r="F16" s="127">
        <f>SUM(F12:F15)</f>
        <v>0</v>
      </c>
    </row>
    <row r="17" spans="3:7" ht="12" customHeight="1" x14ac:dyDescent="0.15">
      <c r="C17" s="36"/>
      <c r="D17" s="31"/>
      <c r="E17" s="32"/>
      <c r="G17" s="33"/>
    </row>
    <row r="18" spans="3:7" ht="12" customHeight="1" x14ac:dyDescent="0.15">
      <c r="C18" s="36"/>
      <c r="D18" s="31"/>
      <c r="E18" s="32"/>
      <c r="G18" s="33"/>
    </row>
    <row r="19" spans="3:7" ht="12" customHeight="1" x14ac:dyDescent="0.15">
      <c r="C19" s="36"/>
      <c r="D19" s="31"/>
      <c r="E19" s="32"/>
      <c r="G19" s="33"/>
    </row>
    <row r="20" spans="3:7" ht="12" customHeight="1" x14ac:dyDescent="0.15">
      <c r="C20" s="36"/>
      <c r="D20" s="31"/>
      <c r="E20" s="32"/>
      <c r="G20" s="33"/>
    </row>
    <row r="21" spans="3:7" ht="12" customHeight="1" x14ac:dyDescent="0.15">
      <c r="C21" s="36"/>
      <c r="D21" s="31"/>
      <c r="E21" s="32"/>
      <c r="G21" s="33"/>
    </row>
    <row r="22" spans="3:7" ht="12" customHeight="1" x14ac:dyDescent="0.15">
      <c r="C22" s="36"/>
      <c r="D22" s="31"/>
      <c r="E22" s="32"/>
      <c r="G22" s="33"/>
    </row>
    <row r="23" spans="3:7" ht="12" customHeight="1" x14ac:dyDescent="0.15">
      <c r="C23" s="36"/>
      <c r="D23" s="31"/>
      <c r="E23" s="32"/>
      <c r="G23" s="33"/>
    </row>
  </sheetData>
  <sheetProtection algorithmName="SHA-512" hashValue="6wDriUlsf8VqRGwSM/56MgmPuPahKp4clrTonf7m61jdytY2NcCn8zoFKOiR7gdifQyD01CS7XUQTcNjGBmoCg==" saltValue="Cz5vwU6i2329oqwNvWveSQ==" spinCount="100000" sheet="1" formatCells="0" formatColumns="0" formatRows="0" insertColumns="0" insertRows="0" insertHyperlinks="0" deleteColumns="0" deleteRows="0" sort="0" autoFilter="0" pivotTables="0"/>
  <protectedRanges>
    <protectedRange sqref="E12:E15" name="Oblast1"/>
  </protectedRanges>
  <mergeCells count="1">
    <mergeCell ref="A1:F1"/>
  </mergeCells>
  <printOptions horizontalCentered="1"/>
  <pageMargins left="0.39370078740157483" right="0.39370078740157483" top="0.78740157480314965" bottom="0.78740157480314965" header="0" footer="0"/>
  <pageSetup paperSize="9" scale="92" fitToHeight="100" orientation="portrait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PŘEHLED_CELKEM </vt:lpstr>
      <vt:lpstr>01 - PK</vt:lpstr>
      <vt:lpstr>02 - Doplňkový materiál</vt:lpstr>
      <vt:lpstr>03 - MaR</vt:lpstr>
      <vt:lpstr>04 - Ostatní</vt:lpstr>
      <vt:lpstr>'01 - PK'!Názvy_tisku</vt:lpstr>
      <vt:lpstr>'02 - Doplňkový materiál'!Názvy_tisku</vt:lpstr>
      <vt:lpstr>'03 - MaR'!Názvy_tisku</vt:lpstr>
      <vt:lpstr>'04 - Ostatní'!Názvy_tisku</vt:lpstr>
      <vt:lpstr>'01 - PK'!Oblast_tisku</vt:lpstr>
      <vt:lpstr>'02 - Doplňkový materiál'!Oblast_tisku</vt:lpstr>
      <vt:lpstr>'03 - MaR'!Oblast_tisku</vt:lpstr>
      <vt:lpstr>'PŘEHLED_CELKEM 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Zikmund Petr</dc:creator>
  <cp:lastModifiedBy>Zikmund Petr</cp:lastModifiedBy>
  <cp:lastPrinted>2024-06-25T07:26:07Z</cp:lastPrinted>
  <dcterms:created xsi:type="dcterms:W3CDTF">2024-07-16T09:34:44Z</dcterms:created>
  <dcterms:modified xsi:type="dcterms:W3CDTF">2024-07-16T09:38:44Z</dcterms:modified>
</cp:coreProperties>
</file>