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Petr Koš´ták</author>
  </authors>
  <commentList>
    <comment ref="H24" authorId="0">
      <text>
        <r>
          <rPr>
            <b/>
            <sz val="9"/>
            <rFont val="Tahoma"/>
            <family val="2"/>
          </rPr>
          <t>Petr Koš´ták:</t>
        </r>
        <r>
          <rPr>
            <sz val="9"/>
            <rFont val="Tahoma"/>
            <family val="2"/>
          </rPr>
          <t xml:space="preserve">
Pevná cena za 45 hodin</t>
        </r>
      </text>
    </comment>
  </commentList>
</comments>
</file>

<file path=xl/sharedStrings.xml><?xml version="1.0" encoding="utf-8"?>
<sst xmlns="http://schemas.openxmlformats.org/spreadsheetml/2006/main" count="278" uniqueCount="84">
  <si>
    <t>dlažba</t>
  </si>
  <si>
    <t>Celkem</t>
  </si>
  <si>
    <t>Kancelář</t>
  </si>
  <si>
    <t>lino - marmoleum</t>
  </si>
  <si>
    <t>Kuchyňka</t>
  </si>
  <si>
    <t xml:space="preserve">WC </t>
  </si>
  <si>
    <t>WC</t>
  </si>
  <si>
    <t>dle potřeby</t>
  </si>
  <si>
    <t>Kancelář mat.</t>
  </si>
  <si>
    <t>Obřadní síň</t>
  </si>
  <si>
    <t>koberec</t>
  </si>
  <si>
    <t>Čekárna</t>
  </si>
  <si>
    <t>Spojovací chodba</t>
  </si>
  <si>
    <t>Zázemí</t>
  </si>
  <si>
    <t>Vstupní chodba</t>
  </si>
  <si>
    <t>WC + sklad</t>
  </si>
  <si>
    <t>Chodba</t>
  </si>
  <si>
    <t>Kotelna</t>
  </si>
  <si>
    <t>Chodba - schody</t>
  </si>
  <si>
    <t xml:space="preserve">Šatna </t>
  </si>
  <si>
    <t>četnost úklidu 45 hodin/měsíc</t>
  </si>
  <si>
    <t>2× týdně</t>
  </si>
  <si>
    <t>1× týdně</t>
  </si>
  <si>
    <t>IK Delta - Vlastina 887/34</t>
  </si>
  <si>
    <t>IK V Sedlci 41/20</t>
  </si>
  <si>
    <t>-</t>
  </si>
  <si>
    <t>povrch zevnitř</t>
  </si>
  <si>
    <t>povrch zvenku</t>
  </si>
  <si>
    <t>Objekt Uralská - Uralská 769/4</t>
  </si>
  <si>
    <t>WC páni, chodba</t>
  </si>
  <si>
    <t>WC páni, mísa</t>
  </si>
  <si>
    <t>WC páni, pisoár</t>
  </si>
  <si>
    <t>WC dámy, umyvadlo</t>
  </si>
  <si>
    <t>WC dámy, mísa</t>
  </si>
  <si>
    <t>WC invalidní</t>
  </si>
  <si>
    <t>dlažba/koberec</t>
  </si>
  <si>
    <t>Příloha č. 5 - Úklid detašovaných pracovišť ÚMČ Praha 6</t>
  </si>
  <si>
    <t>3x týdně</t>
  </si>
  <si>
    <t>OKSVČ, Bubenečská 184/1</t>
  </si>
  <si>
    <t>REKAPITULACE</t>
  </si>
  <si>
    <t>Druh činnosti</t>
  </si>
  <si>
    <t>Cena za měsíc bez DPH</t>
  </si>
  <si>
    <t>a) Informační kancelář - Delta, Vlastina 887/34, Praha 6</t>
  </si>
  <si>
    <t>b) Obřadní síň - náměstí Svobody 728/1, Praha 6</t>
  </si>
  <si>
    <t>c) Informační kancelář - Bělohorská 655/110, Praha 6</t>
  </si>
  <si>
    <r>
      <rPr>
        <sz val="12"/>
        <rFont val="Calibri"/>
        <family val="2"/>
      </rPr>
      <t>d)</t>
    </r>
    <r>
      <rPr>
        <b/>
        <sz val="12"/>
        <rFont val="Calibri"/>
        <family val="2"/>
      </rPr>
      <t xml:space="preserve"> Informační kancelář  -  V Sedlci 41/20, Praha 6</t>
    </r>
  </si>
  <si>
    <r>
      <rPr>
        <sz val="12"/>
        <rFont val="Calibri"/>
        <family val="2"/>
      </rPr>
      <t>c)</t>
    </r>
    <r>
      <rPr>
        <b/>
        <sz val="12"/>
        <rFont val="Calibri"/>
        <family val="2"/>
      </rPr>
      <t xml:space="preserve"> Informační kancelář - Bělohorská 655/110, Praha 6</t>
    </r>
  </si>
  <si>
    <r>
      <rPr>
        <sz val="12"/>
        <rFont val="Calibri"/>
        <family val="2"/>
      </rPr>
      <t xml:space="preserve">b) </t>
    </r>
    <r>
      <rPr>
        <b/>
        <sz val="12"/>
        <rFont val="Calibri"/>
        <family val="2"/>
      </rPr>
      <t>Obřadní síň - náměstí Svobody 728/1, Praha 6</t>
    </r>
  </si>
  <si>
    <r>
      <rPr>
        <sz val="12"/>
        <rFont val="Calibri"/>
        <family val="2"/>
      </rPr>
      <t xml:space="preserve">a) </t>
    </r>
    <r>
      <rPr>
        <b/>
        <sz val="12"/>
        <rFont val="Calibri"/>
        <family val="2"/>
      </rPr>
      <t>Informační kancelář - Delta, Vlastina 887/34, Praha 6</t>
    </r>
  </si>
  <si>
    <r>
      <rPr>
        <sz val="12"/>
        <rFont val="Calibri"/>
        <family val="2"/>
      </rPr>
      <t xml:space="preserve">e) </t>
    </r>
    <r>
      <rPr>
        <b/>
        <sz val="12"/>
        <rFont val="Calibri"/>
        <family val="2"/>
      </rPr>
      <t>Spisovna živnostenského odboru - Zikmunda Wintra 768/20, Praha 6</t>
    </r>
  </si>
  <si>
    <r>
      <rPr>
        <sz val="12"/>
        <rFont val="Calibri"/>
        <family val="2"/>
      </rPr>
      <t xml:space="preserve">f) </t>
    </r>
    <r>
      <rPr>
        <b/>
        <sz val="12"/>
        <rFont val="Calibri"/>
        <family val="2"/>
      </rPr>
      <t>Pracoviště ZPS a oddělení přestupků - Uralská 769/4,  Praha 6</t>
    </r>
  </si>
  <si>
    <r>
      <rPr>
        <sz val="12"/>
        <rFont val="Calibri"/>
        <family val="2"/>
      </rPr>
      <t xml:space="preserve">g) </t>
    </r>
    <r>
      <rPr>
        <b/>
        <sz val="12"/>
        <rFont val="Calibri"/>
        <family val="2"/>
      </rPr>
      <t>Pracoviště OKSVČ - Bubenečská 184/1, Praha 6</t>
    </r>
  </si>
  <si>
    <r>
      <rPr>
        <sz val="12"/>
        <rFont val="Calibri"/>
        <family val="2"/>
      </rPr>
      <t xml:space="preserve">h) </t>
    </r>
    <r>
      <rPr>
        <b/>
        <sz val="12"/>
        <rFont val="Calibri"/>
        <family val="2"/>
      </rPr>
      <t>Mytí oken a výloh a čištění koberců v detašovaných pracovištích</t>
    </r>
  </si>
  <si>
    <t>h) Mytí oken a výloh a čištění koberců v detašovaných pracovištích</t>
  </si>
  <si>
    <t>Cena za 56 měsíců bez DPH</t>
  </si>
  <si>
    <t>Cena celkem za všechny činnosti za měsíc bez DPH</t>
  </si>
  <si>
    <t>**CENA CELKEM</t>
  </si>
  <si>
    <t>g) Pracoviště OKSVČ - Bubenečská 184/1, Praha 6</t>
  </si>
  <si>
    <t>f) Pracoviště ZPS a oddělení přestupků - Uralská 769/4,  Praha 6</t>
  </si>
  <si>
    <t>e) Spisovna živnostenského odboru - Zikmunda Wintra 768/20, Praha 6</t>
  </si>
  <si>
    <t>d) Informační kancelář  -  V Sedlci 41/20, Praha 6</t>
  </si>
  <si>
    <t>Prostory</t>
  </si>
  <si>
    <r>
      <t>Výměra v m</t>
    </r>
    <r>
      <rPr>
        <b/>
        <vertAlign val="superscript"/>
        <sz val="10"/>
        <rFont val="Calibri"/>
        <family val="2"/>
      </rPr>
      <t>2</t>
    </r>
  </si>
  <si>
    <t>Povrch</t>
  </si>
  <si>
    <t xml:space="preserve">Četnosti úklidových prací </t>
  </si>
  <si>
    <t>Koeficient</t>
  </si>
  <si>
    <t>Cena celkem bez DPH</t>
  </si>
  <si>
    <r>
      <t>Jednotková cena  m</t>
    </r>
    <r>
      <rPr>
        <b/>
        <vertAlign val="superscript"/>
        <sz val="10"/>
        <rFont val="Calibri"/>
        <family val="2"/>
      </rPr>
      <t>2</t>
    </r>
  </si>
  <si>
    <t xml:space="preserve">Četnost za rok </t>
  </si>
  <si>
    <t>Pozor!!! Účastník vyplní ektronicky pouze žluté buňky.</t>
  </si>
  <si>
    <t>** Hodnota buňky H118 bude účastníkem doplněna do certifikovaného elektronické nástroje E-ZAK jako hodnotící kritérum veřejné zakázky!</t>
  </si>
  <si>
    <t>Vstupní hala - registr</t>
  </si>
  <si>
    <t>Předsíň</t>
  </si>
  <si>
    <t>Jednací místnost a přestupky</t>
  </si>
  <si>
    <t>Kancelář vedoucího</t>
  </si>
  <si>
    <t>Sklad</t>
  </si>
  <si>
    <t>Úklidová komora</t>
  </si>
  <si>
    <t>Přestupky a registr</t>
  </si>
  <si>
    <t>Místnost</t>
  </si>
  <si>
    <t>Čištění koberců - extrakční metodou ve všech pracovištích</t>
  </si>
  <si>
    <t>Obřadní síň - Nám. Svobody 728/1</t>
  </si>
  <si>
    <t>IK  Bělohorská 655/110</t>
  </si>
  <si>
    <t>Spisovna ŽO, Dr. Z. Wintra 768/20</t>
  </si>
  <si>
    <t xml:space="preserve">H71 z přílohy č. 4 +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</si>
</sst>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#,##0.00\ &quot;Kč&quot;;[Red]#,##0.00\ &quot;Kč&quot;"/>
    <numFmt numFmtId="168" formatCode="#,##0.00&quot; Kč&quot;"/>
  </numFmts>
  <fonts count="52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Calibri"/>
      <family val="2"/>
    </font>
    <font>
      <b/>
      <vertAlign val="superscript"/>
      <sz val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ck">
        <color rgb="FFFF99FF"/>
      </right>
      <top style="thick">
        <color rgb="FFFF99FF"/>
      </top>
      <bottom style="thick">
        <color rgb="FFFF99FF"/>
      </bottom>
    </border>
    <border>
      <left>
        <color indexed="63"/>
      </left>
      <right style="thick">
        <color rgb="FFFF99FF"/>
      </right>
      <top style="thick"/>
      <bottom style="thick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/>
    </xf>
    <xf numFmtId="2" fontId="24" fillId="0" borderId="15" xfId="0" applyNumberFormat="1" applyFont="1" applyFill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1" fontId="24" fillId="0" borderId="16" xfId="0" applyNumberFormat="1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44" fontId="24" fillId="0" borderId="17" xfId="37" applyFont="1" applyBorder="1" applyAlignment="1">
      <alignment/>
    </xf>
    <xf numFmtId="0" fontId="24" fillId="0" borderId="18" xfId="0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right"/>
    </xf>
    <xf numFmtId="0" fontId="24" fillId="0" borderId="19" xfId="0" applyFont="1" applyFill="1" applyBorder="1" applyAlignment="1">
      <alignment horizontal="center"/>
    </xf>
    <xf numFmtId="44" fontId="24" fillId="0" borderId="20" xfId="37" applyFont="1" applyBorder="1" applyAlignment="1">
      <alignment/>
    </xf>
    <xf numFmtId="2" fontId="23" fillId="0" borderId="21" xfId="0" applyNumberFormat="1" applyFont="1" applyBorder="1" applyAlignment="1">
      <alignment horizontal="right"/>
    </xf>
    <xf numFmtId="0" fontId="24" fillId="0" borderId="2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44" fontId="23" fillId="0" borderId="13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22" xfId="0" applyFont="1" applyBorder="1" applyAlignment="1">
      <alignment/>
    </xf>
    <xf numFmtId="1" fontId="24" fillId="0" borderId="15" xfId="0" applyNumberFormat="1" applyFont="1" applyFill="1" applyBorder="1" applyAlignment="1">
      <alignment horizontal="center"/>
    </xf>
    <xf numFmtId="44" fontId="24" fillId="0" borderId="23" xfId="37" applyFont="1" applyBorder="1" applyAlignment="1">
      <alignment/>
    </xf>
    <xf numFmtId="2" fontId="24" fillId="0" borderId="18" xfId="0" applyNumberFormat="1" applyFont="1" applyFill="1" applyBorder="1" applyAlignment="1">
      <alignment horizontal="right"/>
    </xf>
    <xf numFmtId="2" fontId="24" fillId="0" borderId="19" xfId="0" applyNumberFormat="1" applyFont="1" applyFill="1" applyBorder="1" applyAlignment="1">
      <alignment horizontal="right"/>
    </xf>
    <xf numFmtId="1" fontId="24" fillId="0" borderId="11" xfId="0" applyNumberFormat="1" applyFont="1" applyFill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3" fillId="0" borderId="21" xfId="0" applyFont="1" applyBorder="1" applyAlignment="1">
      <alignment horizontal="center"/>
    </xf>
    <xf numFmtId="0" fontId="24" fillId="0" borderId="21" xfId="0" applyFont="1" applyBorder="1" applyAlignment="1">
      <alignment/>
    </xf>
    <xf numFmtId="44" fontId="23" fillId="0" borderId="13" xfId="0" applyNumberFormat="1" applyFont="1" applyBorder="1" applyAlignment="1">
      <alignment/>
    </xf>
    <xf numFmtId="0" fontId="24" fillId="0" borderId="28" xfId="0" applyFont="1" applyBorder="1" applyAlignment="1">
      <alignment vertical="center"/>
    </xf>
    <xf numFmtId="0" fontId="24" fillId="0" borderId="12" xfId="0" applyFont="1" applyBorder="1" applyAlignment="1">
      <alignment/>
    </xf>
    <xf numFmtId="1" fontId="24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center"/>
    </xf>
    <xf numFmtId="44" fontId="24" fillId="0" borderId="29" xfId="37" applyFont="1" applyBorder="1" applyAlignment="1">
      <alignment/>
    </xf>
    <xf numFmtId="44" fontId="23" fillId="0" borderId="30" xfId="0" applyNumberFormat="1" applyFont="1" applyBorder="1" applyAlignment="1">
      <alignment/>
    </xf>
    <xf numFmtId="0" fontId="24" fillId="0" borderId="0" xfId="0" applyFont="1" applyBorder="1" applyAlignment="1">
      <alignment vertic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0" xfId="0" applyFont="1" applyBorder="1" applyAlignment="1">
      <alignment/>
    </xf>
    <xf numFmtId="4" fontId="24" fillId="0" borderId="15" xfId="0" applyNumberFormat="1" applyFont="1" applyFill="1" applyBorder="1" applyAlignment="1">
      <alignment horizontal="right"/>
    </xf>
    <xf numFmtId="44" fontId="24" fillId="0" borderId="31" xfId="37" applyFont="1" applyBorder="1" applyAlignment="1">
      <alignment/>
    </xf>
    <xf numFmtId="4" fontId="24" fillId="0" borderId="18" xfId="0" applyNumberFormat="1" applyFont="1" applyFill="1" applyBorder="1" applyAlignment="1">
      <alignment horizontal="right"/>
    </xf>
    <xf numFmtId="0" fontId="24" fillId="0" borderId="18" xfId="0" applyFont="1" applyBorder="1" applyAlignment="1">
      <alignment horizontal="center"/>
    </xf>
    <xf numFmtId="4" fontId="24" fillId="0" borderId="19" xfId="0" applyNumberFormat="1" applyFont="1" applyFill="1" applyBorder="1" applyAlignment="1">
      <alignment horizontal="right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left" indent="1"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indent="1"/>
    </xf>
    <xf numFmtId="44" fontId="23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24" fillId="0" borderId="15" xfId="0" applyFont="1" applyBorder="1" applyAlignment="1">
      <alignment horizontal="right"/>
    </xf>
    <xf numFmtId="44" fontId="24" fillId="0" borderId="32" xfId="37" applyFont="1" applyBorder="1" applyAlignment="1">
      <alignment/>
    </xf>
    <xf numFmtId="0" fontId="24" fillId="0" borderId="18" xfId="0" applyFont="1" applyBorder="1" applyAlignment="1">
      <alignment horizontal="right"/>
    </xf>
    <xf numFmtId="0" fontId="24" fillId="0" borderId="19" xfId="0" applyFont="1" applyBorder="1" applyAlignment="1">
      <alignment horizontal="right"/>
    </xf>
    <xf numFmtId="2" fontId="23" fillId="0" borderId="0" xfId="0" applyNumberFormat="1" applyFont="1" applyAlignment="1">
      <alignment horizontal="center"/>
    </xf>
    <xf numFmtId="44" fontId="23" fillId="0" borderId="0" xfId="0" applyNumberFormat="1" applyFont="1" applyAlignment="1">
      <alignment/>
    </xf>
    <xf numFmtId="44" fontId="24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2" fontId="24" fillId="0" borderId="0" xfId="0" applyNumberFormat="1" applyFont="1" applyAlignment="1">
      <alignment horizontal="center"/>
    </xf>
    <xf numFmtId="168" fontId="24" fillId="0" borderId="0" xfId="0" applyNumberFormat="1" applyFont="1" applyAlignment="1">
      <alignment/>
    </xf>
    <xf numFmtId="0" fontId="23" fillId="0" borderId="33" xfId="0" applyFont="1" applyBorder="1" applyAlignment="1">
      <alignment horizontal="center" vertical="top" wrapText="1"/>
    </xf>
    <xf numFmtId="168" fontId="27" fillId="0" borderId="34" xfId="0" applyNumberFormat="1" applyFont="1" applyBorder="1" applyAlignment="1">
      <alignment/>
    </xf>
    <xf numFmtId="168" fontId="27" fillId="0" borderId="35" xfId="0" applyNumberFormat="1" applyFont="1" applyBorder="1" applyAlignment="1">
      <alignment/>
    </xf>
    <xf numFmtId="168" fontId="27" fillId="0" borderId="22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168" fontId="24" fillId="0" borderId="0" xfId="0" applyNumberFormat="1" applyFont="1" applyBorder="1" applyAlignment="1">
      <alignment/>
    </xf>
    <xf numFmtId="0" fontId="49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168" fontId="29" fillId="0" borderId="0" xfId="0" applyNumberFormat="1" applyFont="1" applyBorder="1" applyAlignment="1">
      <alignment/>
    </xf>
    <xf numFmtId="0" fontId="24" fillId="32" borderId="0" xfId="0" applyFont="1" applyFill="1" applyAlignment="1">
      <alignment/>
    </xf>
    <xf numFmtId="0" fontId="24" fillId="32" borderId="0" xfId="0" applyFont="1" applyFill="1" applyAlignment="1">
      <alignment horizontal="center"/>
    </xf>
    <xf numFmtId="0" fontId="24" fillId="0" borderId="10" xfId="0" applyFont="1" applyBorder="1" applyAlignment="1">
      <alignment horizontal="left" wrapText="1"/>
    </xf>
    <xf numFmtId="0" fontId="24" fillId="0" borderId="11" xfId="0" applyFont="1" applyBorder="1" applyAlignment="1">
      <alignment horizontal="right"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167" fontId="23" fillId="33" borderId="13" xfId="0" applyNumberFormat="1" applyFont="1" applyFill="1" applyBorder="1" applyAlignment="1">
      <alignment wrapText="1"/>
    </xf>
    <xf numFmtId="168" fontId="29" fillId="0" borderId="13" xfId="0" applyNumberFormat="1" applyFont="1" applyBorder="1" applyAlignment="1">
      <alignment horizontal="right"/>
    </xf>
    <xf numFmtId="168" fontId="23" fillId="34" borderId="36" xfId="0" applyNumberFormat="1" applyFont="1" applyFill="1" applyBorder="1" applyAlignment="1">
      <alignment/>
    </xf>
    <xf numFmtId="168" fontId="27" fillId="0" borderId="37" xfId="0" applyNumberFormat="1" applyFont="1" applyFill="1" applyBorder="1" applyAlignment="1">
      <alignment vertical="top" wrapText="1"/>
    </xf>
    <xf numFmtId="168" fontId="27" fillId="0" borderId="38" xfId="0" applyNumberFormat="1" applyFont="1" applyBorder="1" applyAlignment="1">
      <alignment/>
    </xf>
    <xf numFmtId="0" fontId="24" fillId="0" borderId="0" xfId="0" applyFont="1" applyAlignment="1">
      <alignment/>
    </xf>
    <xf numFmtId="0" fontId="23" fillId="0" borderId="2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4" fontId="24" fillId="0" borderId="39" xfId="37" applyFont="1" applyBorder="1" applyAlignment="1">
      <alignment/>
    </xf>
    <xf numFmtId="0" fontId="24" fillId="0" borderId="40" xfId="0" applyFont="1" applyBorder="1" applyAlignment="1">
      <alignment horizontal="left"/>
    </xf>
    <xf numFmtId="0" fontId="24" fillId="0" borderId="41" xfId="0" applyFont="1" applyBorder="1" applyAlignment="1">
      <alignment horizontal="left"/>
    </xf>
    <xf numFmtId="0" fontId="24" fillId="0" borderId="42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4" fillId="0" borderId="43" xfId="0" applyFont="1" applyFill="1" applyBorder="1" applyAlignment="1">
      <alignment horizontal="left"/>
    </xf>
    <xf numFmtId="0" fontId="24" fillId="0" borderId="44" xfId="0" applyFont="1" applyFill="1" applyBorder="1" applyAlignment="1">
      <alignment horizontal="left"/>
    </xf>
    <xf numFmtId="0" fontId="24" fillId="0" borderId="45" xfId="0" applyFont="1" applyFill="1" applyBorder="1" applyAlignment="1">
      <alignment horizontal="left"/>
    </xf>
    <xf numFmtId="0" fontId="24" fillId="0" borderId="43" xfId="0" applyFont="1" applyBorder="1" applyAlignment="1">
      <alignment horizontal="left"/>
    </xf>
    <xf numFmtId="0" fontId="24" fillId="0" borderId="44" xfId="0" applyFont="1" applyBorder="1" applyAlignment="1">
      <alignment horizontal="left"/>
    </xf>
    <xf numFmtId="0" fontId="24" fillId="0" borderId="45" xfId="0" applyFont="1" applyBorder="1" applyAlignment="1">
      <alignment horizontal="left"/>
    </xf>
    <xf numFmtId="0" fontId="24" fillId="0" borderId="4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23" fillId="0" borderId="24" xfId="0" applyFont="1" applyBorder="1" applyAlignment="1">
      <alignment/>
    </xf>
    <xf numFmtId="0" fontId="24" fillId="0" borderId="40" xfId="0" applyFont="1" applyFill="1" applyBorder="1" applyAlignment="1">
      <alignment horizontal="left"/>
    </xf>
    <xf numFmtId="0" fontId="24" fillId="0" borderId="41" xfId="0" applyFont="1" applyFill="1" applyBorder="1" applyAlignment="1">
      <alignment horizontal="left"/>
    </xf>
    <xf numFmtId="0" fontId="24" fillId="0" borderId="42" xfId="0" applyFont="1" applyFill="1" applyBorder="1" applyAlignment="1">
      <alignment horizontal="left"/>
    </xf>
    <xf numFmtId="0" fontId="50" fillId="33" borderId="0" xfId="0" applyFont="1" applyFill="1" applyAlignment="1">
      <alignment/>
    </xf>
    <xf numFmtId="0" fontId="33" fillId="32" borderId="0" xfId="0" applyFont="1" applyFill="1" applyBorder="1" applyAlignment="1">
      <alignment vertical="center"/>
    </xf>
    <xf numFmtId="2" fontId="24" fillId="32" borderId="0" xfId="0" applyNumberFormat="1" applyFont="1" applyFill="1" applyAlignment="1">
      <alignment horizontal="center"/>
    </xf>
    <xf numFmtId="168" fontId="24" fillId="32" borderId="0" xfId="0" applyNumberFormat="1" applyFont="1" applyFill="1" applyAlignment="1">
      <alignment/>
    </xf>
    <xf numFmtId="0" fontId="27" fillId="0" borderId="46" xfId="0" applyFont="1" applyBorder="1" applyAlignment="1">
      <alignment horizontal="left"/>
    </xf>
    <xf numFmtId="0" fontId="27" fillId="0" borderId="47" xfId="0" applyFont="1" applyBorder="1" applyAlignment="1">
      <alignment horizontal="left"/>
    </xf>
    <xf numFmtId="0" fontId="27" fillId="0" borderId="48" xfId="0" applyFont="1" applyBorder="1" applyAlignment="1">
      <alignment horizontal="left"/>
    </xf>
    <xf numFmtId="0" fontId="27" fillId="0" borderId="49" xfId="0" applyFont="1" applyFill="1" applyBorder="1" applyAlignment="1">
      <alignment horizontal="left"/>
    </xf>
    <xf numFmtId="0" fontId="27" fillId="0" borderId="50" xfId="0" applyFont="1" applyFill="1" applyBorder="1" applyAlignment="1">
      <alignment horizontal="left"/>
    </xf>
    <xf numFmtId="0" fontId="27" fillId="0" borderId="51" xfId="0" applyFont="1" applyFill="1" applyBorder="1" applyAlignment="1">
      <alignment horizontal="left"/>
    </xf>
    <xf numFmtId="0" fontId="27" fillId="0" borderId="52" xfId="0" applyFont="1" applyBorder="1" applyAlignment="1">
      <alignment horizontal="left"/>
    </xf>
    <xf numFmtId="0" fontId="27" fillId="0" borderId="53" xfId="0" applyFont="1" applyBorder="1" applyAlignment="1">
      <alignment horizontal="left"/>
    </xf>
    <xf numFmtId="0" fontId="27" fillId="0" borderId="54" xfId="0" applyFont="1" applyBorder="1" applyAlignment="1">
      <alignment horizontal="left"/>
    </xf>
    <xf numFmtId="0" fontId="29" fillId="0" borderId="55" xfId="0" applyFont="1" applyBorder="1" applyAlignment="1">
      <alignment horizontal="left"/>
    </xf>
    <xf numFmtId="0" fontId="29" fillId="0" borderId="56" xfId="0" applyFont="1" applyBorder="1" applyAlignment="1">
      <alignment horizontal="left"/>
    </xf>
    <xf numFmtId="0" fontId="29" fillId="0" borderId="57" xfId="0" applyFont="1" applyBorder="1" applyAlignment="1">
      <alignment horizontal="left"/>
    </xf>
    <xf numFmtId="0" fontId="29" fillId="0" borderId="58" xfId="0" applyFont="1" applyFill="1" applyBorder="1" applyAlignment="1">
      <alignment horizontal="left" vertical="top" wrapText="1"/>
    </xf>
    <xf numFmtId="0" fontId="29" fillId="0" borderId="59" xfId="0" applyFont="1" applyFill="1" applyBorder="1" applyAlignment="1">
      <alignment horizontal="left" vertical="top" wrapText="1"/>
    </xf>
    <xf numFmtId="166" fontId="27" fillId="33" borderId="60" xfId="0" applyNumberFormat="1" applyFont="1" applyFill="1" applyBorder="1" applyAlignment="1">
      <alignment horizontal="right" vertical="top" wrapText="1"/>
    </xf>
    <xf numFmtId="166" fontId="27" fillId="33" borderId="61" xfId="0" applyNumberFormat="1" applyFont="1" applyFill="1" applyBorder="1" applyAlignment="1">
      <alignment horizontal="right" vertical="top" wrapText="1"/>
    </xf>
    <xf numFmtId="0" fontId="3" fillId="2" borderId="55" xfId="0" applyFont="1" applyFill="1" applyBorder="1" applyAlignment="1">
      <alignment horizontal="left" vertical="center"/>
    </xf>
    <xf numFmtId="0" fontId="3" fillId="2" borderId="56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24" fillId="0" borderId="56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7" fillId="0" borderId="55" xfId="0" applyFont="1" applyBorder="1" applyAlignment="1">
      <alignment horizontal="left"/>
    </xf>
    <xf numFmtId="0" fontId="27" fillId="0" borderId="56" xfId="0" applyFont="1" applyBorder="1" applyAlignment="1">
      <alignment horizontal="left"/>
    </xf>
    <xf numFmtId="0" fontId="27" fillId="0" borderId="62" xfId="0" applyFont="1" applyBorder="1" applyAlignment="1">
      <alignment horizontal="left"/>
    </xf>
    <xf numFmtId="0" fontId="23" fillId="0" borderId="63" xfId="0" applyFont="1" applyBorder="1" applyAlignment="1">
      <alignment horizontal="left" vertical="top"/>
    </xf>
    <xf numFmtId="0" fontId="23" fillId="0" borderId="64" xfId="0" applyFont="1" applyBorder="1" applyAlignment="1">
      <alignment horizontal="left" vertical="top"/>
    </xf>
    <xf numFmtId="0" fontId="23" fillId="0" borderId="65" xfId="0" applyFont="1" applyBorder="1" applyAlignment="1">
      <alignment horizontal="left" vertical="top"/>
    </xf>
    <xf numFmtId="0" fontId="27" fillId="0" borderId="66" xfId="0" applyFont="1" applyBorder="1" applyAlignment="1">
      <alignment horizontal="left"/>
    </xf>
    <xf numFmtId="0" fontId="27" fillId="0" borderId="67" xfId="0" applyFont="1" applyBorder="1" applyAlignment="1">
      <alignment horizontal="left"/>
    </xf>
    <xf numFmtId="0" fontId="27" fillId="0" borderId="68" xfId="0" applyFont="1" applyBorder="1" applyAlignment="1">
      <alignment horizontal="left"/>
    </xf>
    <xf numFmtId="44" fontId="23" fillId="0" borderId="14" xfId="0" applyNumberFormat="1" applyFont="1" applyBorder="1" applyAlignment="1">
      <alignment wrapText="1"/>
    </xf>
    <xf numFmtId="0" fontId="23" fillId="0" borderId="56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="85" zoomScaleNormal="85" zoomScaleSheetLayoutView="100" zoomScalePageLayoutView="0" workbookViewId="0" topLeftCell="A100">
      <selection activeCell="N44" sqref="N44"/>
    </sheetView>
  </sheetViews>
  <sheetFormatPr defaultColWidth="9.140625" defaultRowHeight="12.75"/>
  <cols>
    <col min="1" max="1" width="1.57421875" style="2" customWidth="1"/>
    <col min="2" max="2" width="26.8515625" style="2" customWidth="1"/>
    <col min="3" max="3" width="13.8515625" style="2" customWidth="1"/>
    <col min="4" max="4" width="16.28125" style="2" customWidth="1"/>
    <col min="5" max="5" width="26.00390625" style="2" customWidth="1"/>
    <col min="6" max="6" width="9.7109375" style="2" customWidth="1"/>
    <col min="7" max="7" width="18.421875" style="2" customWidth="1"/>
    <col min="8" max="8" width="21.8515625" style="2" customWidth="1"/>
    <col min="9" max="9" width="2.8515625" style="2" customWidth="1"/>
    <col min="10" max="10" width="12.140625" style="2" bestFit="1" customWidth="1"/>
    <col min="11" max="16384" width="9.140625" style="2" customWidth="1"/>
  </cols>
  <sheetData>
    <row r="1" s="1" customFormat="1" ht="12.75">
      <c r="B1" s="1" t="s">
        <v>36</v>
      </c>
    </row>
    <row r="2" ht="12" customHeight="1" thickBot="1"/>
    <row r="3" spans="2:8" ht="18.75" customHeight="1" thickBot="1">
      <c r="B3" s="144" t="s">
        <v>48</v>
      </c>
      <c r="C3" s="145"/>
      <c r="D3" s="145"/>
      <c r="E3" s="145"/>
      <c r="F3" s="147"/>
      <c r="G3" s="147"/>
      <c r="H3" s="148"/>
    </row>
    <row r="4" spans="2:8" ht="13.5" thickBot="1">
      <c r="B4" s="3"/>
      <c r="C4" s="4"/>
      <c r="D4" s="4"/>
      <c r="E4" s="5"/>
      <c r="F4" s="6"/>
      <c r="G4" s="6"/>
      <c r="H4" s="7"/>
    </row>
    <row r="5" spans="2:8" s="8" customFormat="1" ht="15.75" thickBot="1">
      <c r="B5" s="33" t="s">
        <v>61</v>
      </c>
      <c r="C5" s="40" t="s">
        <v>62</v>
      </c>
      <c r="D5" s="40" t="s">
        <v>63</v>
      </c>
      <c r="E5" s="61" t="s">
        <v>64</v>
      </c>
      <c r="F5" s="40" t="s">
        <v>65</v>
      </c>
      <c r="G5" s="104" t="s">
        <v>67</v>
      </c>
      <c r="H5" s="105" t="s">
        <v>41</v>
      </c>
    </row>
    <row r="6" spans="2:8" ht="12.75">
      <c r="B6" s="107" t="s">
        <v>2</v>
      </c>
      <c r="C6" s="10">
        <v>43.5</v>
      </c>
      <c r="D6" s="11" t="s">
        <v>3</v>
      </c>
      <c r="E6" s="12" t="s">
        <v>21</v>
      </c>
      <c r="F6" s="13">
        <v>8.696</v>
      </c>
      <c r="G6" s="92"/>
      <c r="H6" s="14">
        <f>C6*F6*G6</f>
        <v>0</v>
      </c>
    </row>
    <row r="7" spans="2:8" ht="12.75">
      <c r="B7" s="108" t="s">
        <v>2</v>
      </c>
      <c r="C7" s="10">
        <v>22</v>
      </c>
      <c r="D7" s="15" t="s">
        <v>3</v>
      </c>
      <c r="E7" s="12" t="s">
        <v>21</v>
      </c>
      <c r="F7" s="13">
        <v>8.696</v>
      </c>
      <c r="G7" s="92"/>
      <c r="H7" s="14">
        <f>C7*F7*G7</f>
        <v>0</v>
      </c>
    </row>
    <row r="8" spans="2:8" ht="12.75">
      <c r="B8" s="108" t="s">
        <v>2</v>
      </c>
      <c r="C8" s="10">
        <v>15.95</v>
      </c>
      <c r="D8" s="15" t="s">
        <v>3</v>
      </c>
      <c r="E8" s="12" t="s">
        <v>21</v>
      </c>
      <c r="F8" s="13">
        <v>8.696</v>
      </c>
      <c r="G8" s="92"/>
      <c r="H8" s="14">
        <f>C8*F8*G8</f>
        <v>0</v>
      </c>
    </row>
    <row r="9" spans="2:8" ht="12.75">
      <c r="B9" s="108" t="s">
        <v>4</v>
      </c>
      <c r="C9" s="10">
        <v>16</v>
      </c>
      <c r="D9" s="15" t="s">
        <v>0</v>
      </c>
      <c r="E9" s="12" t="s">
        <v>21</v>
      </c>
      <c r="F9" s="13">
        <v>8.696</v>
      </c>
      <c r="G9" s="92"/>
      <c r="H9" s="14">
        <f>C9*F9*G9</f>
        <v>0</v>
      </c>
    </row>
    <row r="10" spans="2:8" ht="13.5" thickBot="1">
      <c r="B10" s="109" t="s">
        <v>5</v>
      </c>
      <c r="C10" s="16">
        <v>5.25</v>
      </c>
      <c r="D10" s="17" t="s">
        <v>0</v>
      </c>
      <c r="E10" s="12" t="s">
        <v>21</v>
      </c>
      <c r="F10" s="13">
        <v>8.696</v>
      </c>
      <c r="G10" s="92"/>
      <c r="H10" s="18">
        <f>C10*F10*G10</f>
        <v>0</v>
      </c>
    </row>
    <row r="11" spans="2:8" ht="13.5" thickBot="1">
      <c r="B11" s="110" t="s">
        <v>1</v>
      </c>
      <c r="C11" s="19">
        <f>SUM(C6:C10)</f>
        <v>102.7</v>
      </c>
      <c r="D11" s="20"/>
      <c r="E11" s="21"/>
      <c r="F11" s="22"/>
      <c r="G11" s="22"/>
      <c r="H11" s="23">
        <f>SUM(H6:H10)</f>
        <v>0</v>
      </c>
    </row>
    <row r="12" spans="4:8" ht="13.5" thickBot="1">
      <c r="D12" s="24"/>
      <c r="E12" s="24"/>
      <c r="F12" s="25"/>
      <c r="G12" s="25"/>
      <c r="H12" s="26"/>
    </row>
    <row r="13" spans="2:8" ht="16.5" thickBot="1">
      <c r="B13" s="144" t="s">
        <v>47</v>
      </c>
      <c r="C13" s="145"/>
      <c r="D13" s="145"/>
      <c r="E13" s="145"/>
      <c r="F13" s="147"/>
      <c r="G13" s="147"/>
      <c r="H13" s="148"/>
    </row>
    <row r="14" spans="2:8" ht="13.5" thickBot="1">
      <c r="B14" s="3"/>
      <c r="C14" s="4"/>
      <c r="D14" s="4"/>
      <c r="E14" s="4"/>
      <c r="F14" s="6"/>
      <c r="G14" s="6"/>
      <c r="H14" s="7"/>
    </row>
    <row r="15" spans="2:8" s="8" customFormat="1" ht="15.75" thickBot="1">
      <c r="B15" s="33" t="s">
        <v>61</v>
      </c>
      <c r="C15" s="40" t="s">
        <v>62</v>
      </c>
      <c r="D15" s="40" t="s">
        <v>63</v>
      </c>
      <c r="E15" s="61" t="s">
        <v>64</v>
      </c>
      <c r="F15" s="40" t="s">
        <v>65</v>
      </c>
      <c r="G15" s="104" t="s">
        <v>67</v>
      </c>
      <c r="H15" s="105" t="s">
        <v>66</v>
      </c>
    </row>
    <row r="16" spans="1:8" ht="12.75">
      <c r="A16" s="27"/>
      <c r="B16" s="111" t="s">
        <v>8</v>
      </c>
      <c r="C16" s="10">
        <v>12.16</v>
      </c>
      <c r="D16" s="11" t="s">
        <v>3</v>
      </c>
      <c r="E16" s="28" t="s">
        <v>7</v>
      </c>
      <c r="F16" s="13" t="s">
        <v>25</v>
      </c>
      <c r="G16" s="13" t="s">
        <v>25</v>
      </c>
      <c r="H16" s="29"/>
    </row>
    <row r="17" spans="1:8" ht="12.75">
      <c r="A17" s="27"/>
      <c r="B17" s="112" t="s">
        <v>19</v>
      </c>
      <c r="C17" s="30">
        <v>22</v>
      </c>
      <c r="D17" s="15" t="s">
        <v>3</v>
      </c>
      <c r="E17" s="28" t="s">
        <v>7</v>
      </c>
      <c r="F17" s="13" t="s">
        <v>25</v>
      </c>
      <c r="G17" s="13" t="s">
        <v>25</v>
      </c>
      <c r="H17" s="14"/>
    </row>
    <row r="18" spans="1:8" ht="12.75">
      <c r="A18" s="27"/>
      <c r="B18" s="112" t="s">
        <v>9</v>
      </c>
      <c r="C18" s="30">
        <v>85.6</v>
      </c>
      <c r="D18" s="15" t="s">
        <v>10</v>
      </c>
      <c r="E18" s="28" t="s">
        <v>7</v>
      </c>
      <c r="F18" s="13" t="s">
        <v>25</v>
      </c>
      <c r="G18" s="13" t="s">
        <v>25</v>
      </c>
      <c r="H18" s="14"/>
    </row>
    <row r="19" spans="1:8" ht="12.75">
      <c r="A19" s="27"/>
      <c r="B19" s="112" t="s">
        <v>11</v>
      </c>
      <c r="C19" s="30">
        <v>70.2</v>
      </c>
      <c r="D19" s="15" t="s">
        <v>3</v>
      </c>
      <c r="E19" s="28" t="s">
        <v>7</v>
      </c>
      <c r="F19" s="13" t="s">
        <v>25</v>
      </c>
      <c r="G19" s="13" t="s">
        <v>25</v>
      </c>
      <c r="H19" s="14"/>
    </row>
    <row r="20" spans="1:8" ht="12.75">
      <c r="A20" s="27"/>
      <c r="B20" s="112" t="s">
        <v>12</v>
      </c>
      <c r="C20" s="30">
        <v>19.32</v>
      </c>
      <c r="D20" s="15" t="s">
        <v>0</v>
      </c>
      <c r="E20" s="28" t="s">
        <v>7</v>
      </c>
      <c r="F20" s="13" t="s">
        <v>25</v>
      </c>
      <c r="G20" s="13" t="s">
        <v>25</v>
      </c>
      <c r="H20" s="14"/>
    </row>
    <row r="21" spans="1:8" ht="12.75">
      <c r="A21" s="27"/>
      <c r="B21" s="112" t="s">
        <v>4</v>
      </c>
      <c r="C21" s="30">
        <v>15.2</v>
      </c>
      <c r="D21" s="15" t="s">
        <v>3</v>
      </c>
      <c r="E21" s="28" t="s">
        <v>7</v>
      </c>
      <c r="F21" s="13" t="s">
        <v>25</v>
      </c>
      <c r="G21" s="13" t="s">
        <v>25</v>
      </c>
      <c r="H21" s="14"/>
    </row>
    <row r="22" spans="1:8" ht="12.75">
      <c r="A22" s="27"/>
      <c r="B22" s="112" t="s">
        <v>6</v>
      </c>
      <c r="C22" s="30">
        <v>18.6</v>
      </c>
      <c r="D22" s="15" t="s">
        <v>0</v>
      </c>
      <c r="E22" s="28" t="s">
        <v>7</v>
      </c>
      <c r="F22" s="13" t="s">
        <v>25</v>
      </c>
      <c r="G22" s="13" t="s">
        <v>25</v>
      </c>
      <c r="H22" s="14"/>
    </row>
    <row r="23" spans="1:8" ht="13.5" thickBot="1">
      <c r="A23" s="27"/>
      <c r="B23" s="113" t="s">
        <v>13</v>
      </c>
      <c r="C23" s="31">
        <v>18.6</v>
      </c>
      <c r="D23" s="17" t="s">
        <v>0</v>
      </c>
      <c r="E23" s="32" t="s">
        <v>7</v>
      </c>
      <c r="F23" s="4" t="s">
        <v>25</v>
      </c>
      <c r="G23" s="4" t="s">
        <v>25</v>
      </c>
      <c r="H23" s="18"/>
    </row>
    <row r="24" spans="2:8" ht="13.5" thickBot="1">
      <c r="B24" s="110" t="s">
        <v>1</v>
      </c>
      <c r="C24" s="19">
        <f>SUM(C16:C23)</f>
        <v>261.67999999999995</v>
      </c>
      <c r="D24" s="158" t="s">
        <v>20</v>
      </c>
      <c r="E24" s="159"/>
      <c r="F24" s="159"/>
      <c r="G24" s="159"/>
      <c r="H24" s="98"/>
    </row>
    <row r="25" ht="13.5" thickBot="1"/>
    <row r="26" spans="2:8" ht="16.5" thickBot="1">
      <c r="B26" s="144" t="s">
        <v>46</v>
      </c>
      <c r="C26" s="145"/>
      <c r="D26" s="145"/>
      <c r="E26" s="145"/>
      <c r="F26" s="147"/>
      <c r="G26" s="147"/>
      <c r="H26" s="148"/>
    </row>
    <row r="27" spans="2:9" ht="13.5" thickBot="1">
      <c r="B27" s="34"/>
      <c r="C27" s="35"/>
      <c r="D27" s="35"/>
      <c r="E27" s="36"/>
      <c r="F27" s="37"/>
      <c r="G27" s="37"/>
      <c r="H27" s="38"/>
      <c r="I27" s="39"/>
    </row>
    <row r="28" spans="2:8" s="8" customFormat="1" ht="15.75" thickBot="1">
      <c r="B28" s="33" t="s">
        <v>61</v>
      </c>
      <c r="C28" s="40" t="s">
        <v>62</v>
      </c>
      <c r="D28" s="40" t="s">
        <v>63</v>
      </c>
      <c r="E28" s="61" t="s">
        <v>64</v>
      </c>
      <c r="F28" s="40" t="s">
        <v>65</v>
      </c>
      <c r="G28" s="104" t="s">
        <v>67</v>
      </c>
      <c r="H28" s="105" t="s">
        <v>41</v>
      </c>
    </row>
    <row r="29" spans="1:8" ht="12.75">
      <c r="A29" s="27"/>
      <c r="B29" s="114" t="s">
        <v>14</v>
      </c>
      <c r="C29" s="10">
        <v>10.08</v>
      </c>
      <c r="D29" s="11" t="s">
        <v>0</v>
      </c>
      <c r="E29" s="12" t="s">
        <v>21</v>
      </c>
      <c r="F29" s="13">
        <v>8.696</v>
      </c>
      <c r="G29" s="92"/>
      <c r="H29" s="106">
        <f>C29*F29*G29</f>
        <v>0</v>
      </c>
    </row>
    <row r="30" spans="1:8" ht="12.75">
      <c r="A30" s="27"/>
      <c r="B30" s="115" t="s">
        <v>2</v>
      </c>
      <c r="C30" s="30">
        <v>22.5</v>
      </c>
      <c r="D30" s="15" t="s">
        <v>10</v>
      </c>
      <c r="E30" s="12" t="s">
        <v>21</v>
      </c>
      <c r="F30" s="13">
        <v>8.696</v>
      </c>
      <c r="G30" s="92"/>
      <c r="H30" s="68">
        <f>C30*F30*G30</f>
        <v>0</v>
      </c>
    </row>
    <row r="31" spans="1:8" ht="12.75">
      <c r="A31" s="27"/>
      <c r="B31" s="115" t="s">
        <v>4</v>
      </c>
      <c r="C31" s="30">
        <v>9.12</v>
      </c>
      <c r="D31" s="15" t="s">
        <v>10</v>
      </c>
      <c r="E31" s="12" t="s">
        <v>21</v>
      </c>
      <c r="F31" s="13">
        <v>8.696</v>
      </c>
      <c r="G31" s="92"/>
      <c r="H31" s="14">
        <f>C31*F31*G31</f>
        <v>0</v>
      </c>
    </row>
    <row r="32" spans="1:8" ht="13.5" thickBot="1">
      <c r="A32" s="27"/>
      <c r="B32" s="116" t="s">
        <v>15</v>
      </c>
      <c r="C32" s="31">
        <v>11.25</v>
      </c>
      <c r="D32" s="17" t="s">
        <v>3</v>
      </c>
      <c r="E32" s="12" t="s">
        <v>21</v>
      </c>
      <c r="F32" s="13">
        <v>8.696</v>
      </c>
      <c r="G32" s="92"/>
      <c r="H32" s="14">
        <f>C32*F32*G32</f>
        <v>0</v>
      </c>
    </row>
    <row r="33" spans="2:8" ht="13.5" thickBot="1">
      <c r="B33" s="110" t="s">
        <v>1</v>
      </c>
      <c r="C33" s="19">
        <f>SUM(C29:C32)</f>
        <v>52.949999999999996</v>
      </c>
      <c r="D33" s="40"/>
      <c r="E33" s="40"/>
      <c r="F33" s="41"/>
      <c r="G33" s="41"/>
      <c r="H33" s="42">
        <f>SUM(H29:H32)</f>
        <v>0</v>
      </c>
    </row>
    <row r="34" ht="13.5" thickBot="1"/>
    <row r="35" spans="2:9" s="8" customFormat="1" ht="16.5" thickBot="1">
      <c r="B35" s="144" t="s">
        <v>45</v>
      </c>
      <c r="C35" s="145"/>
      <c r="D35" s="145"/>
      <c r="E35" s="145"/>
      <c r="F35" s="147"/>
      <c r="G35" s="147"/>
      <c r="H35" s="147"/>
      <c r="I35" s="43"/>
    </row>
    <row r="36" spans="2:9" ht="13.5" thickBot="1">
      <c r="B36" s="3"/>
      <c r="C36" s="4"/>
      <c r="D36" s="4"/>
      <c r="E36" s="5"/>
      <c r="F36" s="6"/>
      <c r="G36" s="6"/>
      <c r="H36" s="44"/>
      <c r="I36" s="39"/>
    </row>
    <row r="37" spans="2:8" s="103" customFormat="1" ht="15.75" thickBot="1">
      <c r="B37" s="33" t="s">
        <v>61</v>
      </c>
      <c r="C37" s="40" t="s">
        <v>62</v>
      </c>
      <c r="D37" s="40" t="s">
        <v>63</v>
      </c>
      <c r="E37" s="61" t="s">
        <v>64</v>
      </c>
      <c r="F37" s="40" t="s">
        <v>65</v>
      </c>
      <c r="G37" s="104" t="s">
        <v>67</v>
      </c>
      <c r="H37" s="105" t="s">
        <v>41</v>
      </c>
    </row>
    <row r="38" spans="1:8" ht="12.75">
      <c r="A38" s="27"/>
      <c r="B38" s="114" t="s">
        <v>2</v>
      </c>
      <c r="C38" s="10">
        <v>21.84</v>
      </c>
      <c r="D38" s="11" t="s">
        <v>3</v>
      </c>
      <c r="E38" s="28" t="s">
        <v>22</v>
      </c>
      <c r="F38" s="13">
        <v>4.348</v>
      </c>
      <c r="G38" s="92"/>
      <c r="H38" s="29">
        <f>C38*F38*G38</f>
        <v>0</v>
      </c>
    </row>
    <row r="39" spans="1:8" ht="12.75">
      <c r="A39" s="27"/>
      <c r="B39" s="115" t="s">
        <v>16</v>
      </c>
      <c r="C39" s="30">
        <v>5.2</v>
      </c>
      <c r="D39" s="15" t="s">
        <v>0</v>
      </c>
      <c r="E39" s="45" t="s">
        <v>22</v>
      </c>
      <c r="F39" s="13">
        <v>4.348</v>
      </c>
      <c r="G39" s="92"/>
      <c r="H39" s="14">
        <f>C39*F39*G39</f>
        <v>0</v>
      </c>
    </row>
    <row r="40" spans="1:8" ht="13.5" thickBot="1">
      <c r="A40" s="27"/>
      <c r="B40" s="116" t="s">
        <v>6</v>
      </c>
      <c r="C40" s="31">
        <v>5.06</v>
      </c>
      <c r="D40" s="17" t="s">
        <v>0</v>
      </c>
      <c r="E40" s="46" t="s">
        <v>22</v>
      </c>
      <c r="F40" s="4">
        <v>4.348</v>
      </c>
      <c r="G40" s="92"/>
      <c r="H40" s="47">
        <f>C40*F40*G40</f>
        <v>0</v>
      </c>
    </row>
    <row r="41" spans="2:8" ht="13.5" thickBot="1">
      <c r="B41" s="110" t="s">
        <v>1</v>
      </c>
      <c r="C41" s="19">
        <f>SUM(C38:C40)</f>
        <v>32.1</v>
      </c>
      <c r="D41" s="40"/>
      <c r="E41" s="40"/>
      <c r="F41" s="41"/>
      <c r="G41" s="41"/>
      <c r="H41" s="48">
        <f>SUM(H38:H40)</f>
        <v>0</v>
      </c>
    </row>
    <row r="42" ht="13.5" thickBot="1"/>
    <row r="43" spans="2:8" s="8" customFormat="1" ht="16.5" thickBot="1">
      <c r="B43" s="144" t="s">
        <v>49</v>
      </c>
      <c r="C43" s="145"/>
      <c r="D43" s="145"/>
      <c r="E43" s="145"/>
      <c r="F43" s="147"/>
      <c r="G43" s="147"/>
      <c r="H43" s="148"/>
    </row>
    <row r="44" spans="2:9" ht="13.5" thickBot="1">
      <c r="B44" s="3"/>
      <c r="C44" s="4"/>
      <c r="D44" s="4"/>
      <c r="E44" s="5"/>
      <c r="F44" s="6"/>
      <c r="G44" s="6"/>
      <c r="H44" s="44"/>
      <c r="I44" s="39"/>
    </row>
    <row r="45" spans="2:8" s="8" customFormat="1" ht="15.75" thickBot="1">
      <c r="B45" s="33" t="s">
        <v>61</v>
      </c>
      <c r="C45" s="40" t="s">
        <v>62</v>
      </c>
      <c r="D45" s="40" t="s">
        <v>63</v>
      </c>
      <c r="E45" s="61" t="s">
        <v>64</v>
      </c>
      <c r="F45" s="40" t="s">
        <v>65</v>
      </c>
      <c r="G45" s="104" t="s">
        <v>67</v>
      </c>
      <c r="H45" s="105" t="s">
        <v>41</v>
      </c>
    </row>
    <row r="46" spans="2:8" ht="12.75">
      <c r="B46" s="107" t="s">
        <v>2</v>
      </c>
      <c r="C46" s="10">
        <v>17.5</v>
      </c>
      <c r="D46" s="11" t="s">
        <v>3</v>
      </c>
      <c r="E46" s="28" t="s">
        <v>22</v>
      </c>
      <c r="F46" s="13">
        <v>4.348</v>
      </c>
      <c r="G46" s="92"/>
      <c r="H46" s="14">
        <f>C46*F46*G46</f>
        <v>0</v>
      </c>
    </row>
    <row r="47" spans="2:8" ht="12.75">
      <c r="B47" s="108" t="s">
        <v>2</v>
      </c>
      <c r="C47" s="10">
        <v>55</v>
      </c>
      <c r="D47" s="15" t="s">
        <v>3</v>
      </c>
      <c r="E47" s="28" t="s">
        <v>22</v>
      </c>
      <c r="F47" s="13">
        <v>4.348</v>
      </c>
      <c r="G47" s="92"/>
      <c r="H47" s="14">
        <f>C47*F47*G47</f>
        <v>0</v>
      </c>
    </row>
    <row r="48" spans="2:8" ht="12.75">
      <c r="B48" s="108" t="s">
        <v>17</v>
      </c>
      <c r="C48" s="10">
        <v>4</v>
      </c>
      <c r="D48" s="15" t="s">
        <v>0</v>
      </c>
      <c r="E48" s="28" t="s">
        <v>22</v>
      </c>
      <c r="F48" s="13">
        <v>4.348</v>
      </c>
      <c r="G48" s="92"/>
      <c r="H48" s="14">
        <f>C48*F48*G48</f>
        <v>0</v>
      </c>
    </row>
    <row r="49" spans="2:8" ht="12.75">
      <c r="B49" s="108" t="s">
        <v>18</v>
      </c>
      <c r="C49" s="10">
        <v>7</v>
      </c>
      <c r="D49" s="15" t="s">
        <v>0</v>
      </c>
      <c r="E49" s="28" t="s">
        <v>22</v>
      </c>
      <c r="F49" s="13">
        <v>4.348</v>
      </c>
      <c r="G49" s="92"/>
      <c r="H49" s="14">
        <f>C49*F49*G49</f>
        <v>0</v>
      </c>
    </row>
    <row r="50" spans="2:8" ht="13.5" thickBot="1">
      <c r="B50" s="109" t="s">
        <v>5</v>
      </c>
      <c r="C50" s="16">
        <v>6.25</v>
      </c>
      <c r="D50" s="17" t="s">
        <v>0</v>
      </c>
      <c r="E50" s="28" t="s">
        <v>22</v>
      </c>
      <c r="F50" s="4">
        <v>4.348</v>
      </c>
      <c r="G50" s="92"/>
      <c r="H50" s="18">
        <f>C50*F50*G50</f>
        <v>0</v>
      </c>
    </row>
    <row r="51" spans="2:8" ht="13.5" thickBot="1">
      <c r="B51" s="110" t="s">
        <v>1</v>
      </c>
      <c r="C51" s="19">
        <f>SUM(C46:C50)</f>
        <v>89.75</v>
      </c>
      <c r="D51" s="20"/>
      <c r="E51" s="21"/>
      <c r="F51" s="22"/>
      <c r="G51" s="22"/>
      <c r="H51" s="23">
        <f>SUM(H46:H50)</f>
        <v>0</v>
      </c>
    </row>
    <row r="52" ht="13.5" thickBot="1"/>
    <row r="53" spans="2:9" s="8" customFormat="1" ht="16.5" thickBot="1">
      <c r="B53" s="144" t="s">
        <v>50</v>
      </c>
      <c r="C53" s="145"/>
      <c r="D53" s="145"/>
      <c r="E53" s="145"/>
      <c r="F53" s="147"/>
      <c r="G53" s="147"/>
      <c r="H53" s="148"/>
      <c r="I53" s="49"/>
    </row>
    <row r="54" spans="2:9" ht="13.5" thickBot="1">
      <c r="B54" s="3"/>
      <c r="C54" s="50"/>
      <c r="D54" s="4"/>
      <c r="E54" s="5"/>
      <c r="F54" s="51"/>
      <c r="G54" s="51"/>
      <c r="H54" s="52"/>
      <c r="I54" s="53"/>
    </row>
    <row r="55" spans="2:8" s="8" customFormat="1" ht="15.75" thickBot="1">
      <c r="B55" s="33" t="s">
        <v>61</v>
      </c>
      <c r="C55" s="40" t="s">
        <v>62</v>
      </c>
      <c r="D55" s="40" t="s">
        <v>63</v>
      </c>
      <c r="E55" s="61" t="s">
        <v>64</v>
      </c>
      <c r="F55" s="40" t="s">
        <v>65</v>
      </c>
      <c r="G55" s="104" t="s">
        <v>67</v>
      </c>
      <c r="H55" s="105" t="s">
        <v>41</v>
      </c>
    </row>
    <row r="56" spans="1:8" ht="12.75">
      <c r="A56" s="53"/>
      <c r="B56" s="117" t="s">
        <v>71</v>
      </c>
      <c r="C56" s="54">
        <v>78.2</v>
      </c>
      <c r="D56" s="13" t="s">
        <v>35</v>
      </c>
      <c r="E56" s="28" t="s">
        <v>37</v>
      </c>
      <c r="F56" s="13">
        <v>13.044</v>
      </c>
      <c r="G56" s="96"/>
      <c r="H56" s="55">
        <f aca="true" t="shared" si="0" ref="H56:H75">C56*F56*G56</f>
        <v>0</v>
      </c>
    </row>
    <row r="57" spans="1:8" ht="12.75">
      <c r="A57" s="53"/>
      <c r="B57" s="118" t="s">
        <v>72</v>
      </c>
      <c r="C57" s="56">
        <v>10</v>
      </c>
      <c r="D57" s="57" t="s">
        <v>0</v>
      </c>
      <c r="E57" s="45" t="s">
        <v>37</v>
      </c>
      <c r="F57" s="57">
        <v>13.044</v>
      </c>
      <c r="G57" s="97"/>
      <c r="H57" s="55">
        <f t="shared" si="0"/>
        <v>0</v>
      </c>
    </row>
    <row r="58" spans="1:8" ht="12.75">
      <c r="A58" s="53"/>
      <c r="B58" s="118" t="s">
        <v>4</v>
      </c>
      <c r="C58" s="56">
        <v>9.9</v>
      </c>
      <c r="D58" s="57" t="s">
        <v>0</v>
      </c>
      <c r="E58" s="45" t="s">
        <v>37</v>
      </c>
      <c r="F58" s="57">
        <v>13.044</v>
      </c>
      <c r="G58" s="97"/>
      <c r="H58" s="55">
        <f t="shared" si="0"/>
        <v>0</v>
      </c>
    </row>
    <row r="59" spans="1:8" ht="12.75">
      <c r="A59" s="53"/>
      <c r="B59" s="118" t="s">
        <v>73</v>
      </c>
      <c r="C59" s="56">
        <v>28.7</v>
      </c>
      <c r="D59" s="57" t="s">
        <v>10</v>
      </c>
      <c r="E59" s="45" t="s">
        <v>37</v>
      </c>
      <c r="F59" s="57">
        <v>13.044</v>
      </c>
      <c r="G59" s="97"/>
      <c r="H59" s="55">
        <f t="shared" si="0"/>
        <v>0</v>
      </c>
    </row>
    <row r="60" spans="1:8" ht="12.75">
      <c r="A60" s="53"/>
      <c r="B60" s="118" t="s">
        <v>74</v>
      </c>
      <c r="C60" s="56">
        <v>16.8</v>
      </c>
      <c r="D60" s="57" t="s">
        <v>10</v>
      </c>
      <c r="E60" s="45" t="s">
        <v>37</v>
      </c>
      <c r="F60" s="57">
        <v>13.044</v>
      </c>
      <c r="G60" s="97"/>
      <c r="H60" s="55">
        <f t="shared" si="0"/>
        <v>0</v>
      </c>
    </row>
    <row r="61" spans="1:8" ht="12.75">
      <c r="A61" s="53"/>
      <c r="B61" s="118" t="s">
        <v>16</v>
      </c>
      <c r="C61" s="56">
        <v>17.3</v>
      </c>
      <c r="D61" s="57" t="s">
        <v>35</v>
      </c>
      <c r="E61" s="45" t="s">
        <v>37</v>
      </c>
      <c r="F61" s="57">
        <v>13.044</v>
      </c>
      <c r="G61" s="97"/>
      <c r="H61" s="55">
        <f t="shared" si="0"/>
        <v>0</v>
      </c>
    </row>
    <row r="62" spans="1:8" ht="12.75">
      <c r="A62" s="53"/>
      <c r="B62" s="118" t="s">
        <v>75</v>
      </c>
      <c r="C62" s="56">
        <v>18.8</v>
      </c>
      <c r="D62" s="57" t="s">
        <v>0</v>
      </c>
      <c r="E62" s="45" t="s">
        <v>37</v>
      </c>
      <c r="F62" s="57">
        <v>13.044</v>
      </c>
      <c r="G62" s="97"/>
      <c r="H62" s="55">
        <f t="shared" si="0"/>
        <v>0</v>
      </c>
    </row>
    <row r="63" spans="1:8" ht="12.75">
      <c r="A63" s="53"/>
      <c r="B63" s="118" t="s">
        <v>19</v>
      </c>
      <c r="C63" s="56">
        <v>6.4</v>
      </c>
      <c r="D63" s="57" t="s">
        <v>0</v>
      </c>
      <c r="E63" s="45" t="s">
        <v>37</v>
      </c>
      <c r="F63" s="57">
        <v>13.044</v>
      </c>
      <c r="G63" s="97"/>
      <c r="H63" s="55">
        <f t="shared" si="0"/>
        <v>0</v>
      </c>
    </row>
    <row r="64" spans="1:8" ht="12.75">
      <c r="A64" s="53"/>
      <c r="B64" s="118" t="s">
        <v>76</v>
      </c>
      <c r="C64" s="56">
        <v>1.6</v>
      </c>
      <c r="D64" s="57" t="s">
        <v>0</v>
      </c>
      <c r="E64" s="45" t="s">
        <v>37</v>
      </c>
      <c r="F64" s="57">
        <v>13.044</v>
      </c>
      <c r="G64" s="97"/>
      <c r="H64" s="55">
        <f t="shared" si="0"/>
        <v>0</v>
      </c>
    </row>
    <row r="65" spans="1:8" ht="12.75">
      <c r="A65" s="53"/>
      <c r="B65" s="118" t="s">
        <v>29</v>
      </c>
      <c r="C65" s="56">
        <v>2.6</v>
      </c>
      <c r="D65" s="57" t="s">
        <v>0</v>
      </c>
      <c r="E65" s="45" t="s">
        <v>37</v>
      </c>
      <c r="F65" s="57">
        <v>13.044</v>
      </c>
      <c r="G65" s="97"/>
      <c r="H65" s="55">
        <f t="shared" si="0"/>
        <v>0</v>
      </c>
    </row>
    <row r="66" spans="1:8" ht="12.75">
      <c r="A66" s="53"/>
      <c r="B66" s="118" t="s">
        <v>30</v>
      </c>
      <c r="C66" s="56">
        <v>1.1</v>
      </c>
      <c r="D66" s="57" t="s">
        <v>0</v>
      </c>
      <c r="E66" s="45" t="s">
        <v>37</v>
      </c>
      <c r="F66" s="57">
        <v>13.044</v>
      </c>
      <c r="G66" s="97"/>
      <c r="H66" s="55">
        <f t="shared" si="0"/>
        <v>0</v>
      </c>
    </row>
    <row r="67" spans="1:8" ht="12.75">
      <c r="A67" s="53"/>
      <c r="B67" s="118" t="s">
        <v>30</v>
      </c>
      <c r="C67" s="56">
        <v>1.4</v>
      </c>
      <c r="D67" s="57" t="s">
        <v>0</v>
      </c>
      <c r="E67" s="45" t="s">
        <v>37</v>
      </c>
      <c r="F67" s="57">
        <v>13.044</v>
      </c>
      <c r="G67" s="97"/>
      <c r="H67" s="55">
        <f t="shared" si="0"/>
        <v>0</v>
      </c>
    </row>
    <row r="68" spans="1:8" ht="12.75">
      <c r="A68" s="53"/>
      <c r="B68" s="118" t="s">
        <v>31</v>
      </c>
      <c r="C68" s="56">
        <v>1.4</v>
      </c>
      <c r="D68" s="57" t="s">
        <v>0</v>
      </c>
      <c r="E68" s="45" t="s">
        <v>37</v>
      </c>
      <c r="F68" s="57">
        <v>13.044</v>
      </c>
      <c r="G68" s="97"/>
      <c r="H68" s="55">
        <f t="shared" si="0"/>
        <v>0</v>
      </c>
    </row>
    <row r="69" spans="1:8" ht="12.75">
      <c r="A69" s="53"/>
      <c r="B69" s="118" t="s">
        <v>32</v>
      </c>
      <c r="C69" s="56">
        <v>1.8</v>
      </c>
      <c r="D69" s="57" t="s">
        <v>0</v>
      </c>
      <c r="E69" s="45" t="s">
        <v>37</v>
      </c>
      <c r="F69" s="57">
        <v>13.044</v>
      </c>
      <c r="G69" s="97"/>
      <c r="H69" s="55">
        <f t="shared" si="0"/>
        <v>0</v>
      </c>
    </row>
    <row r="70" spans="1:8" ht="12.75">
      <c r="A70" s="53"/>
      <c r="B70" s="118" t="s">
        <v>33</v>
      </c>
      <c r="C70" s="56">
        <v>1.4</v>
      </c>
      <c r="D70" s="57" t="s">
        <v>0</v>
      </c>
      <c r="E70" s="45" t="s">
        <v>37</v>
      </c>
      <c r="F70" s="57">
        <v>13.044</v>
      </c>
      <c r="G70" s="97"/>
      <c r="H70" s="55">
        <f t="shared" si="0"/>
        <v>0</v>
      </c>
    </row>
    <row r="71" spans="1:8" ht="12.75">
      <c r="A71" s="53"/>
      <c r="B71" s="118" t="s">
        <v>33</v>
      </c>
      <c r="C71" s="56">
        <v>1.3</v>
      </c>
      <c r="D71" s="57" t="s">
        <v>0</v>
      </c>
      <c r="E71" s="45" t="s">
        <v>37</v>
      </c>
      <c r="F71" s="57">
        <v>13.044</v>
      </c>
      <c r="G71" s="97"/>
      <c r="H71" s="55">
        <f t="shared" si="0"/>
        <v>0</v>
      </c>
    </row>
    <row r="72" spans="1:8" ht="12.75">
      <c r="A72" s="53"/>
      <c r="B72" s="118" t="s">
        <v>34</v>
      </c>
      <c r="C72" s="56">
        <v>9.5</v>
      </c>
      <c r="D72" s="57" t="s">
        <v>0</v>
      </c>
      <c r="E72" s="45" t="s">
        <v>37</v>
      </c>
      <c r="F72" s="57">
        <v>13.044</v>
      </c>
      <c r="G72" s="97"/>
      <c r="H72" s="55">
        <f t="shared" si="0"/>
        <v>0</v>
      </c>
    </row>
    <row r="73" spans="1:8" ht="12.75">
      <c r="A73" s="53"/>
      <c r="B73" s="118" t="s">
        <v>77</v>
      </c>
      <c r="C73" s="56">
        <v>42.2</v>
      </c>
      <c r="D73" s="57" t="s">
        <v>10</v>
      </c>
      <c r="E73" s="45" t="s">
        <v>37</v>
      </c>
      <c r="F73" s="57">
        <v>13.044</v>
      </c>
      <c r="G73" s="97"/>
      <c r="H73" s="55">
        <f t="shared" si="0"/>
        <v>0</v>
      </c>
    </row>
    <row r="74" spans="1:8" ht="12.75">
      <c r="A74" s="53"/>
      <c r="B74" s="118" t="s">
        <v>78</v>
      </c>
      <c r="C74" s="56">
        <v>55.6</v>
      </c>
      <c r="D74" s="57" t="s">
        <v>10</v>
      </c>
      <c r="E74" s="45" t="s">
        <v>37</v>
      </c>
      <c r="F74" s="57">
        <v>13.044</v>
      </c>
      <c r="G74" s="97"/>
      <c r="H74" s="55">
        <f t="shared" si="0"/>
        <v>0</v>
      </c>
    </row>
    <row r="75" spans="1:8" ht="12.75">
      <c r="A75" s="53"/>
      <c r="B75" s="118" t="s">
        <v>78</v>
      </c>
      <c r="C75" s="56">
        <v>28.3</v>
      </c>
      <c r="D75" s="57" t="s">
        <v>10</v>
      </c>
      <c r="E75" s="45" t="s">
        <v>37</v>
      </c>
      <c r="F75" s="57">
        <v>13.044</v>
      </c>
      <c r="G75" s="97"/>
      <c r="H75" s="55">
        <f t="shared" si="0"/>
        <v>0</v>
      </c>
    </row>
    <row r="76" spans="1:8" ht="13.5" thickBot="1">
      <c r="A76" s="53"/>
      <c r="B76" s="119" t="s">
        <v>72</v>
      </c>
      <c r="C76" s="58">
        <v>11.2</v>
      </c>
      <c r="D76" s="59" t="s">
        <v>0</v>
      </c>
      <c r="E76" s="46" t="s">
        <v>37</v>
      </c>
      <c r="F76" s="59">
        <v>13.044</v>
      </c>
      <c r="G76" s="94"/>
      <c r="H76" s="55">
        <f>C76*F76*G76</f>
        <v>0</v>
      </c>
    </row>
    <row r="77" spans="2:9" ht="13.5" thickBot="1">
      <c r="B77" s="120" t="s">
        <v>1</v>
      </c>
      <c r="C77" s="19">
        <f>SUM(C56:C76)</f>
        <v>345.5000000000001</v>
      </c>
      <c r="D77" s="60"/>
      <c r="E77" s="61"/>
      <c r="F77" s="41"/>
      <c r="G77" s="41"/>
      <c r="H77" s="42">
        <f>SUM(H56:H76)</f>
        <v>0</v>
      </c>
      <c r="I77" s="53"/>
    </row>
    <row r="78" spans="2:9" ht="13.5" thickBot="1">
      <c r="B78" s="62"/>
      <c r="C78" s="63"/>
      <c r="D78" s="64"/>
      <c r="E78" s="62"/>
      <c r="F78" s="53"/>
      <c r="G78" s="53"/>
      <c r="H78" s="65"/>
      <c r="I78" s="53"/>
    </row>
    <row r="79" spans="2:9" s="8" customFormat="1" ht="16.5" thickBot="1">
      <c r="B79" s="144" t="s">
        <v>51</v>
      </c>
      <c r="C79" s="145"/>
      <c r="D79" s="145"/>
      <c r="E79" s="145"/>
      <c r="F79" s="147"/>
      <c r="G79" s="147"/>
      <c r="H79" s="148"/>
      <c r="I79" s="49"/>
    </row>
    <row r="80" spans="2:9" ht="13.5" thickBot="1">
      <c r="B80" s="3"/>
      <c r="C80" s="4"/>
      <c r="D80" s="4"/>
      <c r="E80" s="5"/>
      <c r="F80" s="6"/>
      <c r="G80" s="6"/>
      <c r="H80" s="44"/>
      <c r="I80" s="53"/>
    </row>
    <row r="81" spans="2:9" s="8" customFormat="1" ht="15.75" thickBot="1">
      <c r="B81" s="33" t="s">
        <v>61</v>
      </c>
      <c r="C81" s="40" t="s">
        <v>62</v>
      </c>
      <c r="D81" s="40" t="s">
        <v>63</v>
      </c>
      <c r="E81" s="9" t="s">
        <v>64</v>
      </c>
      <c r="F81" s="40" t="s">
        <v>65</v>
      </c>
      <c r="G81" s="104" t="s">
        <v>67</v>
      </c>
      <c r="H81" s="105" t="s">
        <v>41</v>
      </c>
      <c r="I81" s="49"/>
    </row>
    <row r="82" spans="2:9" ht="12.75">
      <c r="B82" s="121" t="s">
        <v>2</v>
      </c>
      <c r="C82" s="10">
        <v>61.4</v>
      </c>
      <c r="D82" s="11" t="s">
        <v>3</v>
      </c>
      <c r="E82" s="28" t="s">
        <v>37</v>
      </c>
      <c r="F82" s="13">
        <v>13.044</v>
      </c>
      <c r="G82" s="92"/>
      <c r="H82" s="14">
        <f>C82*F82*G82</f>
        <v>0</v>
      </c>
      <c r="I82" s="53"/>
    </row>
    <row r="83" spans="2:10" ht="12.75">
      <c r="B83" s="122" t="s">
        <v>2</v>
      </c>
      <c r="C83" s="10">
        <v>83.2</v>
      </c>
      <c r="D83" s="15" t="s">
        <v>3</v>
      </c>
      <c r="E83" s="28" t="s">
        <v>37</v>
      </c>
      <c r="F83" s="57">
        <v>13.044</v>
      </c>
      <c r="G83" s="92"/>
      <c r="H83" s="14">
        <f>C83*F83*G83</f>
        <v>0</v>
      </c>
      <c r="I83" s="53"/>
      <c r="J83" s="66"/>
    </row>
    <row r="84" spans="2:9" ht="12.75">
      <c r="B84" s="122" t="s">
        <v>16</v>
      </c>
      <c r="C84" s="10">
        <v>8.4</v>
      </c>
      <c r="D84" s="15" t="s">
        <v>0</v>
      </c>
      <c r="E84" s="28" t="s">
        <v>37</v>
      </c>
      <c r="F84" s="57">
        <v>13.044</v>
      </c>
      <c r="G84" s="92"/>
      <c r="H84" s="14">
        <f>C84*F84*G84</f>
        <v>0</v>
      </c>
      <c r="I84" s="53"/>
    </row>
    <row r="85" spans="2:9" ht="13.5" customHeight="1">
      <c r="B85" s="122" t="s">
        <v>6</v>
      </c>
      <c r="C85" s="10">
        <v>6.8</v>
      </c>
      <c r="D85" s="15" t="s">
        <v>0</v>
      </c>
      <c r="E85" s="28" t="s">
        <v>37</v>
      </c>
      <c r="F85" s="57">
        <v>13.044</v>
      </c>
      <c r="G85" s="92"/>
      <c r="H85" s="14">
        <f>C85*F85*G85</f>
        <v>0</v>
      </c>
      <c r="I85" s="53"/>
    </row>
    <row r="86" spans="2:9" ht="13.5" thickBot="1">
      <c r="B86" s="123" t="s">
        <v>6</v>
      </c>
      <c r="C86" s="16">
        <v>8.2</v>
      </c>
      <c r="D86" s="17" t="s">
        <v>0</v>
      </c>
      <c r="E86" s="28" t="s">
        <v>37</v>
      </c>
      <c r="F86" s="59">
        <v>13.044</v>
      </c>
      <c r="G86" s="92"/>
      <c r="H86" s="18">
        <f>C86*F86*G86</f>
        <v>0</v>
      </c>
      <c r="I86" s="53"/>
    </row>
    <row r="87" spans="2:9" ht="13.5" thickBot="1">
      <c r="B87" s="110" t="s">
        <v>1</v>
      </c>
      <c r="C87" s="19">
        <f>SUM(C82:C86)</f>
        <v>168</v>
      </c>
      <c r="D87" s="20"/>
      <c r="E87" s="21"/>
      <c r="F87" s="22"/>
      <c r="G87" s="22"/>
      <c r="H87" s="23">
        <f>SUM(H82:H86)</f>
        <v>0</v>
      </c>
      <c r="I87" s="53"/>
    </row>
    <row r="88" spans="2:9" ht="12.75">
      <c r="B88" s="62"/>
      <c r="C88" s="63"/>
      <c r="D88" s="64"/>
      <c r="E88" s="62"/>
      <c r="F88" s="53"/>
      <c r="G88" s="53"/>
      <c r="H88" s="65"/>
      <c r="I88" s="53"/>
    </row>
    <row r="89" ht="13.5" thickBot="1"/>
    <row r="90" spans="2:9" s="8" customFormat="1" ht="16.5" thickBot="1">
      <c r="B90" s="144" t="s">
        <v>52</v>
      </c>
      <c r="C90" s="145"/>
      <c r="D90" s="145"/>
      <c r="E90" s="145"/>
      <c r="F90" s="145"/>
      <c r="G90" s="145"/>
      <c r="H90" s="146"/>
      <c r="I90" s="49"/>
    </row>
    <row r="91" spans="2:8" s="8" customFormat="1" ht="15.75" thickBot="1">
      <c r="B91" s="33" t="s">
        <v>61</v>
      </c>
      <c r="C91" s="40" t="s">
        <v>62</v>
      </c>
      <c r="D91" s="40" t="s">
        <v>63</v>
      </c>
      <c r="E91" s="9" t="s">
        <v>68</v>
      </c>
      <c r="F91" s="40" t="s">
        <v>65</v>
      </c>
      <c r="G91" s="104" t="s">
        <v>67</v>
      </c>
      <c r="H91" s="105" t="s">
        <v>41</v>
      </c>
    </row>
    <row r="92" spans="2:8" ht="12.75">
      <c r="B92" s="107" t="s">
        <v>23</v>
      </c>
      <c r="C92" s="67">
        <v>46.58</v>
      </c>
      <c r="D92" s="13"/>
      <c r="E92" s="13">
        <v>2</v>
      </c>
      <c r="F92" s="13" t="s">
        <v>25</v>
      </c>
      <c r="G92" s="92"/>
      <c r="H92" s="68">
        <f aca="true" t="shared" si="1" ref="H92:H100">C92*E92*G92/12</f>
        <v>0</v>
      </c>
    </row>
    <row r="93" spans="2:8" ht="12.75">
      <c r="B93" s="108" t="s">
        <v>80</v>
      </c>
      <c r="C93" s="69">
        <v>159.65</v>
      </c>
      <c r="D93" s="57" t="s">
        <v>27</v>
      </c>
      <c r="E93" s="57">
        <v>2</v>
      </c>
      <c r="F93" s="57" t="s">
        <v>25</v>
      </c>
      <c r="G93" s="93"/>
      <c r="H93" s="68">
        <f t="shared" si="1"/>
        <v>0</v>
      </c>
    </row>
    <row r="94" spans="2:8" ht="12.75">
      <c r="B94" s="108"/>
      <c r="C94" s="69">
        <v>130.85</v>
      </c>
      <c r="D94" s="57" t="s">
        <v>26</v>
      </c>
      <c r="E94" s="57">
        <v>2</v>
      </c>
      <c r="F94" s="15" t="s">
        <v>25</v>
      </c>
      <c r="G94" s="93"/>
      <c r="H94" s="68">
        <f t="shared" si="1"/>
        <v>0</v>
      </c>
    </row>
    <row r="95" spans="2:8" ht="12.75">
      <c r="B95" s="108" t="s">
        <v>81</v>
      </c>
      <c r="C95" s="69">
        <v>37.48</v>
      </c>
      <c r="D95" s="57"/>
      <c r="E95" s="57">
        <v>2</v>
      </c>
      <c r="F95" s="15" t="s">
        <v>25</v>
      </c>
      <c r="G95" s="93"/>
      <c r="H95" s="68">
        <f t="shared" si="1"/>
        <v>0</v>
      </c>
    </row>
    <row r="96" spans="2:8" ht="12.75">
      <c r="B96" s="108" t="s">
        <v>24</v>
      </c>
      <c r="C96" s="69">
        <v>11.64</v>
      </c>
      <c r="D96" s="57"/>
      <c r="E96" s="57">
        <v>2</v>
      </c>
      <c r="F96" s="15" t="s">
        <v>25</v>
      </c>
      <c r="G96" s="93"/>
      <c r="H96" s="68">
        <f t="shared" si="1"/>
        <v>0</v>
      </c>
    </row>
    <row r="97" spans="2:8" ht="12.75">
      <c r="B97" s="108" t="s">
        <v>82</v>
      </c>
      <c r="C97" s="69">
        <v>16.8</v>
      </c>
      <c r="D97" s="57"/>
      <c r="E97" s="57">
        <v>2</v>
      </c>
      <c r="F97" s="15" t="s">
        <v>25</v>
      </c>
      <c r="G97" s="93"/>
      <c r="H97" s="68">
        <f t="shared" si="1"/>
        <v>0</v>
      </c>
    </row>
    <row r="98" spans="2:8" ht="12.75">
      <c r="B98" s="109" t="s">
        <v>38</v>
      </c>
      <c r="C98" s="70">
        <v>90</v>
      </c>
      <c r="D98" s="59"/>
      <c r="E98" s="59">
        <v>2</v>
      </c>
      <c r="F98" s="17"/>
      <c r="G98" s="94"/>
      <c r="H98" s="68">
        <f t="shared" si="1"/>
        <v>0</v>
      </c>
    </row>
    <row r="99" spans="2:8" ht="12.75">
      <c r="B99" s="108" t="s">
        <v>28</v>
      </c>
      <c r="C99" s="69">
        <v>291.21</v>
      </c>
      <c r="D99" s="57"/>
      <c r="E99" s="57">
        <v>2</v>
      </c>
      <c r="F99" s="15" t="s">
        <v>25</v>
      </c>
      <c r="G99" s="93"/>
      <c r="H99" s="68">
        <f t="shared" si="1"/>
        <v>0</v>
      </c>
    </row>
    <row r="100" spans="2:8" ht="26.25" thickBot="1">
      <c r="B100" s="88" t="s">
        <v>79</v>
      </c>
      <c r="C100" s="89">
        <v>384.32</v>
      </c>
      <c r="D100" s="4"/>
      <c r="E100" s="4">
        <v>2</v>
      </c>
      <c r="F100" s="50" t="s">
        <v>25</v>
      </c>
      <c r="G100" s="95"/>
      <c r="H100" s="55">
        <f t="shared" si="1"/>
        <v>0</v>
      </c>
    </row>
    <row r="101" spans="2:9" ht="13.5" thickBot="1">
      <c r="B101" s="110" t="s">
        <v>1</v>
      </c>
      <c r="C101" s="19">
        <f>SUM(C92:C100)</f>
        <v>1168.53</v>
      </c>
      <c r="D101" s="40"/>
      <c r="E101" s="61"/>
      <c r="F101" s="41"/>
      <c r="G101" s="41"/>
      <c r="H101" s="42">
        <f>SUM(H92:H100)</f>
        <v>0</v>
      </c>
      <c r="I101" s="39"/>
    </row>
    <row r="102" spans="3:9" ht="12.75">
      <c r="C102" s="71"/>
      <c r="D102" s="1"/>
      <c r="E102" s="1"/>
      <c r="F102" s="1"/>
      <c r="G102" s="1"/>
      <c r="H102" s="72"/>
      <c r="I102" s="73"/>
    </row>
    <row r="103" spans="3:9" ht="12.75">
      <c r="C103" s="71"/>
      <c r="D103" s="1"/>
      <c r="E103" s="1"/>
      <c r="F103" s="1"/>
      <c r="G103" s="1"/>
      <c r="H103" s="72"/>
      <c r="I103" s="73"/>
    </row>
    <row r="104" spans="2:9" s="8" customFormat="1" ht="29.25" customHeight="1" thickBot="1">
      <c r="B104" s="74" t="s">
        <v>39</v>
      </c>
      <c r="C104" s="2"/>
      <c r="D104" s="24"/>
      <c r="E104" s="2"/>
      <c r="F104" s="24"/>
      <c r="G104" s="75"/>
      <c r="H104" s="76"/>
      <c r="I104" s="76"/>
    </row>
    <row r="105" spans="2:8" s="8" customFormat="1" ht="28.5" customHeight="1" thickBot="1">
      <c r="B105" s="152" t="s">
        <v>40</v>
      </c>
      <c r="C105" s="153"/>
      <c r="D105" s="153"/>
      <c r="E105" s="153"/>
      <c r="F105" s="153"/>
      <c r="G105" s="154"/>
      <c r="H105" s="77" t="s">
        <v>41</v>
      </c>
    </row>
    <row r="106" spans="2:8" ht="15">
      <c r="B106" s="155" t="s">
        <v>42</v>
      </c>
      <c r="C106" s="156"/>
      <c r="D106" s="156"/>
      <c r="E106" s="156"/>
      <c r="F106" s="156"/>
      <c r="G106" s="157"/>
      <c r="H106" s="78">
        <f>H11</f>
        <v>0</v>
      </c>
    </row>
    <row r="107" spans="2:8" ht="15">
      <c r="B107" s="128" t="s">
        <v>43</v>
      </c>
      <c r="C107" s="129"/>
      <c r="D107" s="129"/>
      <c r="E107" s="129"/>
      <c r="F107" s="129"/>
      <c r="G107" s="130"/>
      <c r="H107" s="79">
        <f>H24</f>
        <v>0</v>
      </c>
    </row>
    <row r="108" spans="2:8" ht="15">
      <c r="B108" s="128" t="s">
        <v>44</v>
      </c>
      <c r="C108" s="129"/>
      <c r="D108" s="129"/>
      <c r="E108" s="129"/>
      <c r="F108" s="129"/>
      <c r="G108" s="130"/>
      <c r="H108" s="79">
        <f>H33</f>
        <v>0</v>
      </c>
    </row>
    <row r="109" spans="2:8" ht="15">
      <c r="B109" s="128" t="s">
        <v>60</v>
      </c>
      <c r="C109" s="129"/>
      <c r="D109" s="129"/>
      <c r="E109" s="129"/>
      <c r="F109" s="129"/>
      <c r="G109" s="130"/>
      <c r="H109" s="79">
        <f>H41</f>
        <v>0</v>
      </c>
    </row>
    <row r="110" spans="2:8" ht="15">
      <c r="B110" s="128" t="s">
        <v>59</v>
      </c>
      <c r="C110" s="129"/>
      <c r="D110" s="129"/>
      <c r="E110" s="129"/>
      <c r="F110" s="129"/>
      <c r="G110" s="130"/>
      <c r="H110" s="79">
        <f>H51</f>
        <v>0</v>
      </c>
    </row>
    <row r="111" spans="2:8" ht="15">
      <c r="B111" s="128" t="s">
        <v>58</v>
      </c>
      <c r="C111" s="129"/>
      <c r="D111" s="129"/>
      <c r="E111" s="129"/>
      <c r="F111" s="129"/>
      <c r="G111" s="130"/>
      <c r="H111" s="79">
        <f>H77</f>
        <v>0</v>
      </c>
    </row>
    <row r="112" spans="2:8" ht="15">
      <c r="B112" s="131" t="s">
        <v>57</v>
      </c>
      <c r="C112" s="132"/>
      <c r="D112" s="132"/>
      <c r="E112" s="132"/>
      <c r="F112" s="132"/>
      <c r="G112" s="133"/>
      <c r="H112" s="79">
        <f>H87</f>
        <v>0</v>
      </c>
    </row>
    <row r="113" spans="2:8" ht="15.75" thickBot="1">
      <c r="B113" s="134" t="s">
        <v>53</v>
      </c>
      <c r="C113" s="135"/>
      <c r="D113" s="135"/>
      <c r="E113" s="135"/>
      <c r="F113" s="135"/>
      <c r="G113" s="136"/>
      <c r="H113" s="80">
        <f>H101</f>
        <v>0</v>
      </c>
    </row>
    <row r="114" spans="2:8" ht="15.75" thickBot="1">
      <c r="B114" s="149" t="s">
        <v>55</v>
      </c>
      <c r="C114" s="150"/>
      <c r="D114" s="150"/>
      <c r="E114" s="150"/>
      <c r="F114" s="150"/>
      <c r="G114" s="151"/>
      <c r="H114" s="102">
        <f>SUM(H106:H113)</f>
        <v>0</v>
      </c>
    </row>
    <row r="115" spans="2:8" ht="6.75" customHeight="1" thickBot="1">
      <c r="B115" s="84"/>
      <c r="C115" s="84"/>
      <c r="D115" s="84"/>
      <c r="E115" s="84"/>
      <c r="F115" s="84"/>
      <c r="G115" s="84"/>
      <c r="H115" s="85"/>
    </row>
    <row r="116" spans="2:8" ht="15.75" thickBot="1">
      <c r="B116" s="137" t="s">
        <v>54</v>
      </c>
      <c r="C116" s="138"/>
      <c r="D116" s="138"/>
      <c r="E116" s="138"/>
      <c r="F116" s="138"/>
      <c r="G116" s="139"/>
      <c r="H116" s="99">
        <f>56*H114</f>
        <v>0</v>
      </c>
    </row>
    <row r="117" spans="2:8" ht="15.75" thickBot="1">
      <c r="B117" s="84"/>
      <c r="C117" s="84"/>
      <c r="D117" s="84"/>
      <c r="E117" s="84"/>
      <c r="F117" s="84"/>
      <c r="G117" s="84"/>
      <c r="H117" s="85"/>
    </row>
    <row r="118" spans="2:9" ht="16.5" customHeight="1" thickBot="1" thickTop="1">
      <c r="B118" s="81"/>
      <c r="C118" s="140" t="s">
        <v>56</v>
      </c>
      <c r="D118" s="141"/>
      <c r="E118" s="142" t="s">
        <v>83</v>
      </c>
      <c r="F118" s="143"/>
      <c r="G118" s="101">
        <f>H116</f>
        <v>0</v>
      </c>
      <c r="H118" s="100">
        <v>0</v>
      </c>
      <c r="I118" s="82"/>
    </row>
    <row r="119" spans="4:9" ht="13.5" thickTop="1">
      <c r="D119" s="24"/>
      <c r="F119" s="24"/>
      <c r="G119" s="75"/>
      <c r="H119" s="76"/>
      <c r="I119" s="65"/>
    </row>
    <row r="120" spans="4:9" ht="12.75">
      <c r="D120" s="24"/>
      <c r="F120" s="24"/>
      <c r="G120" s="75"/>
      <c r="H120" s="76"/>
      <c r="I120" s="76"/>
    </row>
    <row r="121" spans="2:9" ht="15">
      <c r="B121" s="125" t="s">
        <v>70</v>
      </c>
      <c r="C121" s="86"/>
      <c r="D121" s="87"/>
      <c r="E121" s="86"/>
      <c r="F121" s="87"/>
      <c r="G121" s="126"/>
      <c r="H121" s="127"/>
      <c r="I121" s="76"/>
    </row>
    <row r="122" spans="2:9" ht="15.75">
      <c r="B122" s="83"/>
      <c r="D122" s="24"/>
      <c r="F122" s="24"/>
      <c r="G122" s="75"/>
      <c r="H122" s="76"/>
      <c r="I122" s="76"/>
    </row>
    <row r="123" spans="2:9" ht="15">
      <c r="B123" s="124" t="s">
        <v>69</v>
      </c>
      <c r="C123" s="90"/>
      <c r="D123" s="91"/>
      <c r="E123" s="26"/>
      <c r="F123" s="25"/>
      <c r="G123" s="75"/>
      <c r="H123" s="76"/>
      <c r="I123" s="76"/>
    </row>
  </sheetData>
  <sheetProtection/>
  <mergeCells count="22">
    <mergeCell ref="B3:H3"/>
    <mergeCell ref="B13:H13"/>
    <mergeCell ref="B26:H26"/>
    <mergeCell ref="D24:G24"/>
    <mergeCell ref="B43:H43"/>
    <mergeCell ref="B79:H79"/>
    <mergeCell ref="B116:G116"/>
    <mergeCell ref="C118:D118"/>
    <mergeCell ref="E118:F118"/>
    <mergeCell ref="B90:H90"/>
    <mergeCell ref="B53:H53"/>
    <mergeCell ref="B35:H35"/>
    <mergeCell ref="B114:G114"/>
    <mergeCell ref="B105:G105"/>
    <mergeCell ref="B106:G106"/>
    <mergeCell ref="B107:G107"/>
    <mergeCell ref="B108:G108"/>
    <mergeCell ref="B109:G109"/>
    <mergeCell ref="B110:G110"/>
    <mergeCell ref="B111:G111"/>
    <mergeCell ref="B112:G112"/>
    <mergeCell ref="B113:G1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nosek</dc:creator>
  <cp:keywords/>
  <dc:description/>
  <cp:lastModifiedBy>Jana Sosnarova</cp:lastModifiedBy>
  <cp:lastPrinted>2016-12-02T15:20:50Z</cp:lastPrinted>
  <dcterms:created xsi:type="dcterms:W3CDTF">2006-08-04T08:43:41Z</dcterms:created>
  <dcterms:modified xsi:type="dcterms:W3CDTF">2022-12-30T10:32:19Z</dcterms:modified>
  <cp:category/>
  <cp:version/>
  <cp:contentType/>
  <cp:contentStatus/>
</cp:coreProperties>
</file>